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inskasauna.cz\CENÍKY\Ceníky partnerů\___Ceníky 2025___\PARTNER 1 Gold\"/>
    </mc:Choice>
  </mc:AlternateContent>
  <xr:revisionPtr revIDLastSave="0" documentId="8_{4E1D14FD-A817-47EC-9925-2A3436932C84}" xr6:coauthVersionLast="47" xr6:coauthVersionMax="47" xr10:uidLastSave="{00000000-0000-0000-0000-000000000000}"/>
  <bookViews>
    <workbookView xWindow="-28920" yWindow="-120" windowWidth="29040" windowHeight="15720" xr2:uid="{23EE14D1-13FC-4611-B702-FA67B4037E98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0" i="1" l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B162" i="1" l="1"/>
  <c r="B24" i="1"/>
  <c r="B41" i="1"/>
  <c r="B171" i="1"/>
  <c r="B181" i="1"/>
  <c r="B168" i="1"/>
  <c r="B179" i="1"/>
  <c r="B212" i="1"/>
  <c r="B191" i="1"/>
  <c r="B178" i="1"/>
  <c r="B161" i="1"/>
  <c r="B169" i="1"/>
  <c r="B213" i="1"/>
  <c r="B180" i="1"/>
  <c r="B42" i="1"/>
  <c r="B177" i="1"/>
  <c r="B185" i="1"/>
  <c r="B182" i="1"/>
  <c r="B170" i="1"/>
  <c r="B19" i="1"/>
  <c r="B192" i="1"/>
  <c r="B186" i="1"/>
  <c r="B187" i="1"/>
  <c r="B190" i="1"/>
  <c r="B163" i="1"/>
  <c r="B188" i="1"/>
  <c r="B183" i="1"/>
  <c r="C212" i="1" l="1"/>
  <c r="D212" i="1" l="1"/>
  <c r="D213" i="1"/>
  <c r="C213" i="1"/>
  <c r="D171" i="1"/>
  <c r="D163" i="1"/>
  <c r="D190" i="1"/>
  <c r="D179" i="1"/>
  <c r="D186" i="1"/>
  <c r="D19" i="1"/>
  <c r="C170" i="1" l="1"/>
  <c r="D41" i="1"/>
  <c r="C41" i="1"/>
  <c r="C179" i="1"/>
  <c r="C19" i="1"/>
  <c r="C24" i="1"/>
  <c r="C178" i="1"/>
  <c r="C171" i="1"/>
  <c r="C161" i="1"/>
  <c r="D161" i="1"/>
  <c r="C42" i="1"/>
  <c r="C162" i="1"/>
  <c r="C190" i="1"/>
  <c r="C180" i="1"/>
  <c r="C181" i="1"/>
  <c r="C168" i="1"/>
  <c r="C182" i="1"/>
  <c r="C187" i="1"/>
  <c r="C188" i="1"/>
  <c r="B207" i="1" l="1"/>
  <c r="B166" i="1"/>
  <c r="B137" i="1"/>
  <c r="B142" i="1"/>
  <c r="B135" i="1"/>
  <c r="B141" i="1"/>
  <c r="B211" i="1"/>
  <c r="B50" i="1"/>
  <c r="B136" i="1"/>
  <c r="B208" i="1"/>
  <c r="B206" i="1"/>
  <c r="B154" i="1"/>
  <c r="B140" i="1"/>
  <c r="B167" i="1"/>
  <c r="C183" i="1"/>
  <c r="D169" i="1"/>
  <c r="D192" i="1"/>
  <c r="D185" i="1"/>
  <c r="D42" i="1"/>
  <c r="C169" i="1"/>
  <c r="C191" i="1"/>
  <c r="C163" i="1"/>
  <c r="C192" i="1"/>
  <c r="D24" i="1"/>
  <c r="D170" i="1"/>
  <c r="C186" i="1"/>
  <c r="C185" i="1"/>
  <c r="D183" i="1"/>
  <c r="C177" i="1"/>
  <c r="D178" i="1"/>
  <c r="D162" i="1"/>
  <c r="D188" i="1"/>
  <c r="D182" i="1"/>
  <c r="D187" i="1"/>
  <c r="D181" i="1"/>
  <c r="D168" i="1"/>
  <c r="D180" i="1"/>
  <c r="B115" i="1" l="1"/>
  <c r="B126" i="1"/>
  <c r="B143" i="1"/>
  <c r="B200" i="1"/>
  <c r="D191" i="1"/>
  <c r="D177" i="1"/>
  <c r="B165" i="1" l="1"/>
  <c r="B25" i="1" l="1"/>
  <c r="C211" i="1"/>
  <c r="B7" i="1" l="1"/>
  <c r="D141" i="1"/>
  <c r="B8" i="1" l="1"/>
  <c r="C135" i="1"/>
  <c r="D207" i="1"/>
  <c r="C206" i="1"/>
  <c r="D135" i="1"/>
  <c r="D142" i="1"/>
  <c r="C136" i="1"/>
  <c r="D136" i="1"/>
  <c r="C137" i="1"/>
  <c r="D154" i="1"/>
  <c r="C142" i="1"/>
  <c r="D137" i="1"/>
  <c r="C207" i="1"/>
  <c r="C50" i="1"/>
  <c r="D211" i="1"/>
  <c r="C140" i="1"/>
  <c r="C141" i="1"/>
  <c r="D140" i="1"/>
  <c r="C154" i="1"/>
  <c r="C167" i="1"/>
  <c r="D167" i="1"/>
  <c r="D206" i="1"/>
  <c r="D115" i="1"/>
  <c r="B92" i="1" l="1"/>
  <c r="C115" i="1"/>
  <c r="D166" i="1"/>
  <c r="C126" i="1"/>
  <c r="D208" i="1"/>
  <c r="D50" i="1"/>
  <c r="C208" i="1"/>
  <c r="C166" i="1"/>
  <c r="C200" i="1" l="1"/>
  <c r="B145" i="1" l="1"/>
  <c r="B144" i="1" l="1"/>
  <c r="B103" i="1" l="1"/>
  <c r="C92" i="1"/>
  <c r="B164" i="1" l="1"/>
  <c r="C103" i="1"/>
  <c r="B12" i="1" l="1"/>
  <c r="C164" i="1"/>
  <c r="B132" i="1" l="1"/>
  <c r="B134" i="1" l="1"/>
  <c r="B26" i="1" l="1"/>
  <c r="B131" i="1" l="1"/>
  <c r="B14" i="1" l="1"/>
  <c r="B150" i="1" l="1"/>
  <c r="B205" i="1"/>
  <c r="C150" i="1" l="1"/>
  <c r="D200" i="1" l="1"/>
  <c r="D26" i="1" l="1"/>
  <c r="D150" i="1"/>
  <c r="D126" i="1"/>
  <c r="D131" i="1"/>
  <c r="D14" i="1"/>
  <c r="D103" i="1"/>
  <c r="D7" i="1"/>
  <c r="C26" i="1"/>
  <c r="D164" i="1"/>
  <c r="D92" i="1"/>
  <c r="D165" i="1"/>
  <c r="C143" i="1"/>
  <c r="D144" i="1" l="1"/>
  <c r="C7" i="1"/>
  <c r="D134" i="1"/>
  <c r="D8" i="1"/>
  <c r="C165" i="1"/>
  <c r="C144" i="1"/>
  <c r="D145" i="1"/>
  <c r="C14" i="1"/>
  <c r="D132" i="1"/>
  <c r="C131" i="1"/>
  <c r="D143" i="1"/>
  <c r="C132" i="1" l="1"/>
  <c r="C25" i="1"/>
  <c r="C8" i="1"/>
  <c r="C134" i="1"/>
  <c r="C145" i="1"/>
  <c r="B45" i="1" l="1"/>
  <c r="B61" i="1"/>
  <c r="B119" i="1"/>
  <c r="B70" i="1"/>
  <c r="B31" i="1"/>
  <c r="B49" i="1"/>
  <c r="B33" i="1"/>
  <c r="B104" i="1"/>
  <c r="B147" i="1"/>
  <c r="B82" i="1"/>
  <c r="B112" i="1"/>
  <c r="B106" i="1"/>
  <c r="B67" i="1"/>
  <c r="B149" i="1"/>
  <c r="B37" i="1"/>
  <c r="B57" i="1"/>
  <c r="B32" i="1"/>
  <c r="B20" i="1"/>
  <c r="B122" i="1"/>
  <c r="B203" i="1"/>
  <c r="B28" i="1"/>
  <c r="B43" i="1"/>
  <c r="B54" i="1"/>
  <c r="B59" i="1"/>
  <c r="B157" i="1"/>
  <c r="B109" i="1"/>
  <c r="B46" i="1"/>
  <c r="B52" i="1"/>
  <c r="B38" i="1"/>
  <c r="B123" i="1"/>
  <c r="B74" i="1"/>
  <c r="B133" i="1"/>
  <c r="B87" i="1"/>
  <c r="B53" i="1"/>
  <c r="B174" i="1"/>
  <c r="B160" i="1"/>
  <c r="B89" i="1"/>
  <c r="B60" i="1"/>
  <c r="B204" i="1"/>
  <c r="B48" i="1"/>
  <c r="B39" i="1"/>
  <c r="B71" i="1"/>
  <c r="B210" i="1"/>
  <c r="B27" i="1"/>
  <c r="B44" i="1"/>
  <c r="B9" i="1"/>
  <c r="B29" i="1"/>
  <c r="B152" i="1"/>
  <c r="B117" i="1"/>
  <c r="B121" i="1"/>
  <c r="B77" i="1"/>
  <c r="B114" i="1"/>
  <c r="B116" i="1"/>
  <c r="B55" i="1"/>
  <c r="B62" i="1"/>
  <c r="B151" i="1"/>
  <c r="B68" i="1"/>
  <c r="B10" i="1"/>
  <c r="B156" i="1"/>
  <c r="B16" i="1"/>
  <c r="B198" i="1"/>
  <c r="B120" i="1"/>
  <c r="B218" i="1"/>
  <c r="B76" i="1"/>
  <c r="B58" i="1"/>
  <c r="B214" i="1"/>
  <c r="B35" i="1"/>
  <c r="B11" i="1"/>
  <c r="B184" i="1"/>
  <c r="B15" i="1"/>
  <c r="B30" i="1"/>
  <c r="B193" i="1"/>
  <c r="B63" i="1"/>
  <c r="B97" i="1"/>
  <c r="B83" i="1"/>
  <c r="B194" i="1"/>
  <c r="B110" i="1"/>
  <c r="B64" i="1"/>
  <c r="B129" i="1"/>
  <c r="B199" i="1"/>
  <c r="B128" i="1"/>
  <c r="B69" i="1"/>
  <c r="B85" i="1"/>
  <c r="B173" i="1"/>
  <c r="B78" i="1"/>
  <c r="B84" i="1"/>
  <c r="B217" i="1"/>
  <c r="B23" i="1"/>
  <c r="B220" i="1"/>
  <c r="B153" i="1"/>
  <c r="B40" i="1"/>
  <c r="B195" i="1"/>
  <c r="B91" i="1"/>
  <c r="B86" i="1"/>
  <c r="B101" i="1"/>
  <c r="B79" i="1"/>
  <c r="B159" i="1"/>
  <c r="B124" i="1"/>
  <c r="B155" i="1"/>
  <c r="B118" i="1"/>
  <c r="B196" i="1"/>
  <c r="B130" i="1"/>
  <c r="B22" i="1"/>
  <c r="B172" i="1"/>
  <c r="B34" i="1"/>
  <c r="B158" i="1"/>
  <c r="B5" i="1"/>
  <c r="B216" i="1"/>
  <c r="B175" i="1"/>
  <c r="B215" i="1"/>
  <c r="B95" i="1"/>
  <c r="B6" i="1"/>
  <c r="B80" i="1"/>
  <c r="B100" i="1"/>
  <c r="B209" i="1"/>
  <c r="B51" i="1"/>
  <c r="B21" i="1"/>
  <c r="B113" i="1"/>
  <c r="B18" i="1"/>
  <c r="B66" i="1"/>
  <c r="B108" i="1"/>
  <c r="B105" i="1"/>
  <c r="B17" i="1"/>
  <c r="B96" i="1"/>
  <c r="B93" i="1"/>
  <c r="B47" i="1"/>
  <c r="B125" i="1"/>
  <c r="B138" i="1"/>
  <c r="B98" i="1"/>
  <c r="B219" i="1"/>
  <c r="B127" i="1"/>
  <c r="B139" i="1"/>
  <c r="B111" i="1"/>
  <c r="B189" i="1"/>
  <c r="B146" i="1"/>
  <c r="B107" i="1"/>
  <c r="B65" i="1"/>
  <c r="B81" i="1"/>
  <c r="B94" i="1"/>
  <c r="B4" i="1"/>
  <c r="B73" i="1"/>
  <c r="B99" i="1"/>
  <c r="B72" i="1"/>
  <c r="B90" i="1"/>
  <c r="B13" i="1"/>
  <c r="B201" i="1"/>
  <c r="B148" i="1"/>
  <c r="B56" i="1"/>
  <c r="B88" i="1"/>
  <c r="B197" i="1"/>
  <c r="B75" i="1"/>
  <c r="B202" i="1"/>
  <c r="B36" i="1"/>
  <c r="B102" i="1"/>
  <c r="B176" i="1"/>
  <c r="C12" i="1"/>
  <c r="D25" i="1"/>
  <c r="D12" i="1"/>
  <c r="D10" i="1" l="1"/>
  <c r="C33" i="1"/>
  <c r="C82" i="1" l="1"/>
  <c r="C95" i="1"/>
  <c r="C29" i="1"/>
  <c r="C10" i="1"/>
  <c r="C93" i="1"/>
  <c r="C156" i="1"/>
  <c r="C217" i="1"/>
  <c r="D73" i="1"/>
  <c r="C38" i="1"/>
  <c r="D67" i="1"/>
  <c r="C73" i="1"/>
  <c r="D94" i="1"/>
  <c r="C27" i="1"/>
  <c r="C94" i="1"/>
  <c r="C127" i="1"/>
  <c r="D104" i="1"/>
  <c r="C71" i="1"/>
  <c r="C139" i="1"/>
  <c r="C48" i="1"/>
  <c r="D82" i="1"/>
  <c r="C174" i="1"/>
  <c r="D13" i="1"/>
  <c r="D33" i="1"/>
  <c r="C30" i="1"/>
  <c r="C176" i="1"/>
  <c r="C201" i="1"/>
  <c r="C56" i="1"/>
  <c r="C66" i="1"/>
  <c r="C105" i="1"/>
  <c r="C31" i="1"/>
  <c r="C204" i="1"/>
  <c r="D31" i="1"/>
  <c r="C65" i="1"/>
  <c r="D193" i="1"/>
  <c r="D11" i="1"/>
  <c r="D23" i="1"/>
  <c r="D88" i="1"/>
  <c r="D116" i="1"/>
  <c r="D29" i="1"/>
  <c r="C28" i="1"/>
  <c r="D75" i="1"/>
  <c r="D107" i="1"/>
  <c r="D35" i="1"/>
  <c r="D18" i="1"/>
  <c r="D101" i="1"/>
  <c r="C54" i="1"/>
  <c r="C101" i="1"/>
  <c r="D53" i="1"/>
  <c r="D81" i="1"/>
  <c r="D90" i="1"/>
  <c r="D46" i="1"/>
  <c r="D149" i="1"/>
  <c r="D175" i="1"/>
  <c r="D198" i="1"/>
  <c r="D120" i="1"/>
  <c r="D20" i="1"/>
  <c r="D195" i="1"/>
  <c r="D98" i="1"/>
  <c r="D158" i="1"/>
  <c r="D121" i="1"/>
  <c r="D124" i="1"/>
  <c r="D74" i="1"/>
  <c r="D89" i="1"/>
  <c r="C63" i="1"/>
  <c r="C15" i="1"/>
  <c r="D216" i="1"/>
  <c r="D214" i="1"/>
  <c r="D86" i="1"/>
  <c r="D219" i="1"/>
  <c r="D79" i="1"/>
  <c r="C112" i="1" l="1"/>
  <c r="D95" i="1"/>
  <c r="D32" i="1"/>
  <c r="D30" i="1"/>
  <c r="C6" i="1"/>
  <c r="D63" i="1"/>
  <c r="C32" i="1"/>
  <c r="C13" i="1"/>
  <c r="D217" i="1"/>
  <c r="C23" i="1"/>
  <c r="C111" i="1"/>
  <c r="C138" i="1"/>
  <c r="C197" i="1"/>
  <c r="D6" i="1"/>
  <c r="C133" i="1"/>
  <c r="C116" i="1"/>
  <c r="C62" i="1"/>
  <c r="C102" i="1"/>
  <c r="C125" i="1"/>
  <c r="D44" i="1"/>
  <c r="C39" i="1"/>
  <c r="C216" i="1"/>
  <c r="C121" i="1"/>
  <c r="C155" i="1"/>
  <c r="D153" i="1"/>
  <c r="C55" i="1"/>
  <c r="C96" i="1"/>
  <c r="C117" i="1"/>
  <c r="C218" i="1"/>
  <c r="D99" i="1"/>
  <c r="C114" i="1"/>
  <c r="D76" i="1"/>
  <c r="D52" i="1"/>
  <c r="C99" i="1"/>
  <c r="D156" i="1"/>
  <c r="C158" i="1"/>
  <c r="C44" i="1"/>
  <c r="C81" i="1"/>
  <c r="C70" i="1"/>
  <c r="D38" i="1"/>
  <c r="C61" i="1"/>
  <c r="C106" i="1"/>
  <c r="D62" i="1"/>
  <c r="D34" i="1"/>
  <c r="C90" i="1"/>
  <c r="C147" i="1"/>
  <c r="C148" i="1"/>
  <c r="D61" i="1"/>
  <c r="C214" i="1"/>
  <c r="D93" i="1"/>
  <c r="C68" i="1"/>
  <c r="C84" i="1"/>
  <c r="C175" i="1"/>
  <c r="C194" i="1"/>
  <c r="C49" i="1"/>
  <c r="D138" i="1"/>
  <c r="D40" i="1"/>
  <c r="C210" i="1"/>
  <c r="C83" i="1"/>
  <c r="C203" i="1"/>
  <c r="D84" i="1"/>
  <c r="D202" i="1"/>
  <c r="D100" i="1"/>
  <c r="C113" i="1"/>
  <c r="D45" i="1"/>
  <c r="C110" i="1"/>
  <c r="C85" i="1"/>
  <c r="D199" i="1"/>
  <c r="C128" i="1"/>
  <c r="C35" i="1"/>
  <c r="C52" i="1"/>
  <c r="C89" i="1"/>
  <c r="C219" i="1"/>
  <c r="C69" i="1"/>
  <c r="C53" i="1"/>
  <c r="C193" i="1"/>
  <c r="C146" i="1"/>
  <c r="D155" i="1"/>
  <c r="C129" i="1"/>
  <c r="D55" i="1"/>
  <c r="C98" i="1"/>
  <c r="D189" i="1"/>
  <c r="D160" i="1"/>
  <c r="C104" i="1"/>
  <c r="C21" i="1"/>
  <c r="C11" i="1"/>
  <c r="C157" i="1"/>
  <c r="C45" i="1"/>
  <c r="C80" i="1"/>
  <c r="D70" i="1"/>
  <c r="D159" i="1"/>
  <c r="C189" i="1"/>
  <c r="D77" i="1"/>
  <c r="D128" i="1"/>
  <c r="D56" i="1"/>
  <c r="D111" i="1"/>
  <c r="C153" i="1"/>
  <c r="C120" i="1"/>
  <c r="D102" i="1"/>
  <c r="D96" i="1"/>
  <c r="D147" i="1"/>
  <c r="C107" i="1"/>
  <c r="C17" i="1"/>
  <c r="C184" i="1"/>
  <c r="C124" i="1"/>
  <c r="C118" i="1"/>
  <c r="C151" i="1"/>
  <c r="C76" i="1"/>
  <c r="C88" i="1"/>
  <c r="D87" i="1"/>
  <c r="D54" i="1"/>
  <c r="C22" i="1"/>
  <c r="D114" i="1"/>
  <c r="D146" i="1"/>
  <c r="C199" i="1"/>
  <c r="C202" i="1"/>
  <c r="C172" i="1"/>
  <c r="D129" i="1"/>
  <c r="C75" i="1"/>
  <c r="D130" i="1"/>
  <c r="C130" i="1"/>
  <c r="C152" i="1"/>
  <c r="C198" i="1"/>
  <c r="D218" i="1"/>
  <c r="C9" i="1"/>
  <c r="C67" i="1"/>
  <c r="D172" i="1"/>
  <c r="D127" i="1"/>
  <c r="C72" i="1"/>
  <c r="C46" i="1"/>
  <c r="C77" i="1"/>
  <c r="D151" i="1"/>
  <c r="C160" i="1"/>
  <c r="C100" i="1"/>
  <c r="C18" i="1"/>
  <c r="D39" i="1"/>
  <c r="C123" i="1"/>
  <c r="C58" i="1"/>
  <c r="C79" i="1"/>
  <c r="C74" i="1"/>
  <c r="D197" i="1"/>
  <c r="C195" i="1"/>
  <c r="C159" i="1"/>
  <c r="C122" i="1"/>
  <c r="D69" i="1"/>
  <c r="C40" i="1"/>
  <c r="C36" i="1"/>
  <c r="C16" i="1"/>
  <c r="C173" i="1"/>
  <c r="C86" i="1"/>
  <c r="C59" i="1"/>
  <c r="C87" i="1"/>
  <c r="C149" i="1"/>
  <c r="C34" i="1"/>
  <c r="C196" i="1"/>
  <c r="C20" i="1"/>
  <c r="D91" i="1"/>
  <c r="C37" i="1"/>
  <c r="C220" i="1"/>
  <c r="C60" i="1"/>
  <c r="C91" i="1"/>
  <c r="C4" i="1"/>
  <c r="C109" i="1"/>
  <c r="D27" i="1"/>
  <c r="C215" i="1"/>
  <c r="C64" i="1"/>
  <c r="C47" i="1"/>
  <c r="D215" i="1"/>
  <c r="C119" i="1"/>
  <c r="C209" i="1"/>
  <c r="C108" i="1"/>
  <c r="D60" i="1"/>
  <c r="C97" i="1"/>
  <c r="C57" i="1"/>
  <c r="C51" i="1"/>
  <c r="C43" i="1"/>
  <c r="C5" i="1"/>
  <c r="D174" i="1"/>
  <c r="D48" i="1"/>
  <c r="D139" i="1"/>
  <c r="D71" i="1"/>
  <c r="D65" i="1"/>
  <c r="D201" i="1"/>
  <c r="D66" i="1"/>
  <c r="D204" i="1"/>
  <c r="D105" i="1"/>
  <c r="D176" i="1"/>
  <c r="D28" i="1"/>
  <c r="D15" i="1"/>
  <c r="D112" i="1"/>
  <c r="D5" i="1" l="1"/>
  <c r="D49" i="1"/>
  <c r="D117" i="1"/>
  <c r="D106" i="1"/>
  <c r="D203" i="1"/>
  <c r="D113" i="1"/>
  <c r="D83" i="1"/>
  <c r="C78" i="1"/>
  <c r="D16" i="1"/>
  <c r="D122" i="1"/>
  <c r="D9" i="1"/>
  <c r="D110" i="1"/>
  <c r="D196" i="1"/>
  <c r="D157" i="1"/>
  <c r="D152" i="1"/>
  <c r="D194" i="1"/>
  <c r="D133" i="1"/>
  <c r="D85" i="1"/>
  <c r="D21" i="1"/>
  <c r="D123" i="1"/>
  <c r="D184" i="1"/>
  <c r="D68" i="1"/>
  <c r="D125" i="1"/>
  <c r="D72" i="1"/>
  <c r="D36" i="1"/>
  <c r="D210" i="1"/>
  <c r="D173" i="1"/>
  <c r="D80" i="1"/>
  <c r="D17" i="1"/>
  <c r="D59" i="1"/>
  <c r="D118" i="1"/>
  <c r="D148" i="1"/>
  <c r="D58" i="1"/>
  <c r="C205" i="1"/>
  <c r="D22" i="1"/>
  <c r="D108" i="1"/>
  <c r="D209" i="1"/>
  <c r="D220" i="1"/>
  <c r="D51" i="1"/>
  <c r="D57" i="1"/>
  <c r="D64" i="1"/>
  <c r="D47" i="1"/>
  <c r="D37" i="1"/>
  <c r="D4" i="1"/>
  <c r="D97" i="1"/>
  <c r="D43" i="1"/>
  <c r="D109" i="1"/>
  <c r="D119" i="1"/>
  <c r="D78" i="1" l="1"/>
  <c r="D205" i="1"/>
</calcChain>
</file>

<file path=xl/sharedStrings.xml><?xml version="1.0" encoding="utf-8"?>
<sst xmlns="http://schemas.openxmlformats.org/spreadsheetml/2006/main" count="5" uniqueCount="5">
  <si>
    <t>Code</t>
  </si>
  <si>
    <t>Name</t>
  </si>
  <si>
    <t>Price CZK</t>
  </si>
  <si>
    <t>Price EUR</t>
  </si>
  <si>
    <t>Ceník je platný od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</si>
</sst>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6" formatCode="0.0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166" fontId="1" fillId="0" borderId="0" xfId="1" applyNumberFormat="1"/>
    <xf numFmtId="166" fontId="0" fillId="0" borderId="0" xfId="0" applyNumberFormat="1"/>
  </cellXfs>
  <cellStyles count="2">
    <cellStyle name="Měna" xfId="1" builtinId="4"/>
    <cellStyle name="Normální" xfId="0" builtinId="0"/>
  </cellStyles>
  <dxfs count="2">
    <dxf>
      <numFmt numFmtId="166" formatCode="0.0"/>
    </dxf>
    <dxf>
      <numFmt numFmtId="166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Jorika\Nov&#233;%20cen&#237;ky%20-%20Excel\Mix%20produkt&#367;%20Velk&#253;-C.xlsm" TargetMode="External"/><Relationship Id="rId1" Type="http://schemas.openxmlformats.org/officeDocument/2006/relationships/externalLinkPath" Target="/Jorika/Nov&#233;%20cen&#237;ky%20-%20Excel/Mix%20produkt&#367;%20Velk&#253;-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  <sheetName val="Kurzy"/>
      <sheetName val="Přehled"/>
      <sheetName val="Kalkulace"/>
      <sheetName val="Mix Velký 2025"/>
      <sheetName val="Mix Velký 2024"/>
      <sheetName val="KalkulaceSettings"/>
      <sheetName val="Gold"/>
      <sheetName val="Platinum"/>
      <sheetName val="Carat"/>
      <sheetName val="Diamant"/>
      <sheetName val="Exkluziv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A87721-F655-4644-8561-0FE2E4B6037C}" name="Table9" displayName="Table9" ref="A3:D220" totalsRowShown="0">
  <autoFilter ref="A3:D220" xr:uid="{94A87721-F655-4644-8561-0FE2E4B6037C}"/>
  <tableColumns count="4">
    <tableColumn id="1" xr3:uid="{E2599DEE-7A9C-4FAA-B3AE-FC305A639EDF}" name="Code">
      <calculatedColumnFormula>IFERROR(IF([1]!KalkulaceTable[[#This Row],[Kód]]&lt;&gt;0,[1]!KalkulaceTable[[#This Row],[Kód]],""),"")</calculatedColumnFormula>
    </tableColumn>
    <tableColumn id="2" xr3:uid="{61C50357-D1EE-493D-8B8B-8728997E91F7}" name="Name">
      <calculatedColumnFormula>IF(Table9[[#This Row],[Code]]&lt;&gt;"",[1]!KalkulaceTable[[#This Row],[Název]],"")</calculatedColumnFormula>
    </tableColumn>
    <tableColumn id="3" xr3:uid="{4A05DC26-9238-4E98-A70B-84C82F061331}" name="Price CZK" dataDxfId="1" dataCellStyle="Měna">
      <calculatedColumnFormula>IF(Table9[[#This Row],[Code]]&lt;&gt;"",[1]!KalkulaceTable[[#This Row],[cena P1 CZ]],"")</calculatedColumnFormula>
    </tableColumn>
    <tableColumn id="4" xr3:uid="{E0C5DB85-B22E-4D3C-A671-70E4100B35D2}" name="Price EUR" dataDxfId="0">
      <calculatedColumnFormula>IF(Table9[[#This Row],[Code]]&lt;&gt;"",[1]!KalkulaceTable[[#This Row],[cena P1 SK]],"")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5F5BE-DF73-4B87-9710-D732FD155C08}">
  <dimension ref="A1:D220"/>
  <sheetViews>
    <sheetView tabSelected="1" workbookViewId="0">
      <selection activeCell="J6" sqref="J6"/>
    </sheetView>
  </sheetViews>
  <sheetFormatPr defaultRowHeight="14.4" x14ac:dyDescent="0.3"/>
  <cols>
    <col min="3" max="3" width="9.44140625" style="2" bestFit="1" customWidth="1"/>
    <col min="4" max="4" width="9" style="2" bestFit="1" customWidth="1"/>
  </cols>
  <sheetData>
    <row r="1" spans="1:4" x14ac:dyDescent="0.3">
      <c r="A1" t="s">
        <v>4</v>
      </c>
      <c r="C1" s="1"/>
    </row>
    <row r="2" spans="1:4" x14ac:dyDescent="0.3">
      <c r="C2" s="1"/>
    </row>
    <row r="3" spans="1:4" x14ac:dyDescent="0.3">
      <c r="A3" t="s">
        <v>0</v>
      </c>
      <c r="B3" t="s">
        <v>1</v>
      </c>
      <c r="C3" s="1" t="s">
        <v>2</v>
      </c>
      <c r="D3" s="2" t="s">
        <v>3</v>
      </c>
    </row>
    <row r="4" spans="1:4" x14ac:dyDescent="0.3">
      <c r="A4" t="str">
        <f>IFERROR(IF([1]!KalkulaceTable[[#This Row],[Kód]]&lt;&gt;0,[1]!KalkulaceTable[[#This Row],[Kód]],""),"")</f>
        <v>FS368</v>
      </c>
      <c r="B4" t="str">
        <f ca="1">IF(Table9[[#This Row],[Code]]&lt;&gt;"",[1]!KalkulaceTable[[#This Row],[Název]],"")</f>
        <v>Propojovací hadice s vnitřním opletem 10/14 mm, měkčené PVC -5 °C/+60 °C</v>
      </c>
      <c r="C4" s="1">
        <f ca="1">IF(Table9[[#This Row],[Code]]&lt;&gt;"",[1]!KalkulaceTable[[#This Row],[cena P1 CZ]],"")</f>
        <v>30.99</v>
      </c>
      <c r="D4" s="2">
        <f ca="1">IF(Table9[[#This Row],[Code]]&lt;&gt;"",[1]!KalkulaceTable[[#This Row],[cena P1 SK]],"")</f>
        <v>1.2000000000000002</v>
      </c>
    </row>
    <row r="5" spans="1:4" x14ac:dyDescent="0.3">
      <c r="A5" t="str">
        <f>IFERROR(IF([1]!KalkulaceTable[[#This Row],[Kód]]&lt;&gt;0,[1]!KalkulaceTable[[#This Row],[Kód]],""),"")</f>
        <v>FS043</v>
      </c>
      <c r="B5" t="str">
        <f ca="1">IF(Table9[[#This Row],[Code]]&lt;&gt;"",[1]!KalkulaceTable[[#This Row],[Název]],"")</f>
        <v>Propojovací hadice 10/14 mm, PVC -5 °C/+60 °C, pro AUTODOSE</v>
      </c>
      <c r="C5" s="1">
        <f ca="1">IF(Table9[[#This Row],[Code]]&lt;&gt;"",[1]!KalkulaceTable[[#This Row],[cena P1 CZ]],"")</f>
        <v>37.99</v>
      </c>
      <c r="D5" s="2">
        <f ca="1">IF(Table9[[#This Row],[Code]]&lt;&gt;"",[1]!KalkulaceTable[[#This Row],[cena P1 SK]],"")</f>
        <v>1.5</v>
      </c>
    </row>
    <row r="6" spans="1:4" x14ac:dyDescent="0.3">
      <c r="A6" t="str">
        <f>IFERROR(IF([1]!KalkulaceTable[[#This Row],[Kód]]&lt;&gt;0,[1]!KalkulaceTable[[#This Row],[Kód]],""),"")</f>
        <v>MOZ11</v>
      </c>
      <c r="B6" t="str">
        <f ca="1">IF(Table9[[#This Row],[Code]]&lt;&gt;"",[1]!KalkulaceTable[[#This Row],[Název]],"")</f>
        <v>Mozaika 327x327x4mm, drcené sklo, FREEDOM BLUE</v>
      </c>
      <c r="C6" s="1">
        <f ca="1">IF(Table9[[#This Row],[Code]]&lt;&gt;"",[1]!KalkulaceTable[[#This Row],[cena P1 CZ]],"")</f>
        <v>47.99</v>
      </c>
      <c r="D6" s="2">
        <f ca="1">IF(Table9[[#This Row],[Code]]&lt;&gt;"",[1]!KalkulaceTable[[#This Row],[cena P1 SK]],"")</f>
        <v>1.85</v>
      </c>
    </row>
    <row r="7" spans="1:4" x14ac:dyDescent="0.3">
      <c r="A7" t="str">
        <f>IFERROR(IF([1]!KalkulaceTable[[#This Row],[Kód]]&lt;&gt;0,[1]!KalkulaceTable[[#This Row],[Kód]],""),"")</f>
        <v>K-MAX-VL</v>
      </c>
      <c r="B7" t="str">
        <f ca="1">IF(Table9[[#This Row],[Code]]&lt;&gt;"",[1]!KalkulaceTable[[#This Row],[Název]],"")</f>
        <v>Akrylátová vložka pro ochlazovací káď MAX1</v>
      </c>
      <c r="C7" s="1">
        <f ca="1">IF(Table9[[#This Row],[Code]]&lt;&gt;"",[1]!KalkulaceTable[[#This Row],[cena P1 CZ]],"")</f>
        <v>10995.99</v>
      </c>
      <c r="D7" s="2">
        <f ca="1">IF(Table9[[#This Row],[Code]]&lt;&gt;"",[1]!KalkulaceTable[[#This Row],[cena P1 SK]],"")</f>
        <v>437.1</v>
      </c>
    </row>
    <row r="8" spans="1:4" x14ac:dyDescent="0.3">
      <c r="A8" t="str">
        <f>IFERROR(IF([1]!KalkulaceTable[[#This Row],[Kód]]&lt;&gt;0,[1]!KalkulaceTable[[#This Row],[Kód]],""),"")</f>
        <v>K-MAX-VL2</v>
      </c>
      <c r="B8" t="str">
        <f ca="1">IF(Table9[[#This Row],[Code]]&lt;&gt;"",[1]!KalkulaceTable[[#This Row],[Název]],"")</f>
        <v>Akrylátová vložka pro ochlazovací káď MAX2</v>
      </c>
      <c r="C8" s="1">
        <f ca="1">IF(Table9[[#This Row],[Code]]&lt;&gt;"",[1]!KalkulaceTable[[#This Row],[cena P1 CZ]],"")</f>
        <v>13744.99</v>
      </c>
      <c r="D8" s="2">
        <f ca="1">IF(Table9[[#This Row],[Code]]&lt;&gt;"",[1]!KalkulaceTable[[#This Row],[cena P1 SK]],"")</f>
        <v>546.4</v>
      </c>
    </row>
    <row r="9" spans="1:4" x14ac:dyDescent="0.3">
      <c r="A9" t="str">
        <f>IFERROR(IF([1]!KalkulaceTable[[#This Row],[Kód]]&lt;&gt;0,[1]!KalkulaceTable[[#This Row],[Kód]],""),"")</f>
        <v>MOZ13</v>
      </c>
      <c r="B9" t="str">
        <f ca="1">IF(Table9[[#This Row],[Code]]&lt;&gt;"",[1]!KalkulaceTable[[#This Row],[Název]],"")</f>
        <v>Mozaika 327x327x4mm, drcené sklo, SNOW WHITE</v>
      </c>
      <c r="C9" s="1">
        <f ca="1">IF(Table9[[#This Row],[Code]]&lt;&gt;"",[1]!KalkulaceTable[[#This Row],[cena P1 CZ]],"")</f>
        <v>46.99</v>
      </c>
      <c r="D9" s="2">
        <f ca="1">IF(Table9[[#This Row],[Code]]&lt;&gt;"",[1]!KalkulaceTable[[#This Row],[cena P1 SK]],"")</f>
        <v>1.85</v>
      </c>
    </row>
    <row r="10" spans="1:4" x14ac:dyDescent="0.3">
      <c r="A10" t="str">
        <f>IFERROR(IF([1]!KalkulaceTable[[#This Row],[Kód]]&lt;&gt;0,[1]!KalkulaceTable[[#This Row],[Kód]],""),"")</f>
        <v>FS065</v>
      </c>
      <c r="B10" t="str">
        <f ca="1">IF(Table9[[#This Row],[Code]]&lt;&gt;"",[1]!KalkulaceTable[[#This Row],[Název]],"")</f>
        <v>Bezpečnostní LED tlačítko do sauny k systému POWERSAFE</v>
      </c>
      <c r="C10" s="1">
        <f ca="1">IF(Table9[[#This Row],[Code]]&lt;&gt;"",[1]!KalkulaceTable[[#This Row],[cena P1 CZ]],"")</f>
        <v>691.99</v>
      </c>
      <c r="D10" s="2">
        <f ca="1">IF(Table9[[#This Row],[Code]]&lt;&gt;"",[1]!KalkulaceTable[[#This Row],[cena P1 SK]],"")</f>
        <v>27.5</v>
      </c>
    </row>
    <row r="11" spans="1:4" x14ac:dyDescent="0.3">
      <c r="A11" t="str">
        <f>IFERROR(IF([1]!KalkulaceTable[[#This Row],[Kód]]&lt;&gt;0,[1]!KalkulaceTable[[#This Row],[Kód]],""),"")</f>
        <v>MOZ12</v>
      </c>
      <c r="B11" t="str">
        <f ca="1">IF(Table9[[#This Row],[Code]]&lt;&gt;"",[1]!KalkulaceTable[[#This Row],[Název]],"")</f>
        <v>Mozaika 327x327x4mm, drcené sklo, SWIMMING BLUE</v>
      </c>
      <c r="C11" s="1">
        <f ca="1">IF(Table9[[#This Row],[Code]]&lt;&gt;"",[1]!KalkulaceTable[[#This Row],[cena P1 CZ]],"")</f>
        <v>58.99</v>
      </c>
      <c r="D11" s="2">
        <f ca="1">IF(Table9[[#This Row],[Code]]&lt;&gt;"",[1]!KalkulaceTable[[#This Row],[cena P1 SK]],"")</f>
        <v>2.3000000000000003</v>
      </c>
    </row>
    <row r="12" spans="1:4" x14ac:dyDescent="0.3">
      <c r="A12" t="str">
        <f>IFERROR(IF([1]!KalkulaceTable[[#This Row],[Kód]]&lt;&gt;0,[1]!KalkulaceTable[[#This Row],[Kód]],""),"")</f>
        <v>FSW176DT</v>
      </c>
      <c r="B12" t="str">
        <f ca="1">IF(Table9[[#This Row],[Code]]&lt;&gt;"",[1]!KalkulaceTable[[#This Row],[Název]],"")</f>
        <v>Dezinfekční tableta pro SOLDOS (1ks)</v>
      </c>
      <c r="C12" s="1">
        <f ca="1">IF(Table9[[#This Row],[Code]]&lt;&gt;"",[1]!KalkulaceTable[[#This Row],[cena P1 CZ]],"")</f>
        <v>108.99</v>
      </c>
      <c r="D12" s="2">
        <f ca="1">IF(Table9[[#This Row],[Code]]&lt;&gt;"",[1]!KalkulaceTable[[#This Row],[cena P1 SK]],"")</f>
        <v>4.3</v>
      </c>
    </row>
    <row r="13" spans="1:4" x14ac:dyDescent="0.3">
      <c r="A13" t="str">
        <f>IFERROR(IF([1]!KalkulaceTable[[#This Row],[Kód]]&lt;&gt;0,[1]!KalkulaceTable[[#This Row],[Kód]],""),"")</f>
        <v>MOZ01</v>
      </c>
      <c r="B13" t="str">
        <f ca="1">IF(Table9[[#This Row],[Code]]&lt;&gt;"",[1]!KalkulaceTable[[#This Row],[Název]],"")</f>
        <v>Mozaika 297x297x4mm, SUNSHINE YELLOW</v>
      </c>
      <c r="C13" s="1">
        <f ca="1">IF(Table9[[#This Row],[Code]]&lt;&gt;"",[1]!KalkulaceTable[[#This Row],[cena P1 CZ]],"")</f>
        <v>87.99</v>
      </c>
      <c r="D13" s="2">
        <f ca="1">IF(Table9[[#This Row],[Code]]&lt;&gt;"",[1]!KalkulaceTable[[#This Row],[cena P1 SK]],"")</f>
        <v>3.5</v>
      </c>
    </row>
    <row r="14" spans="1:4" x14ac:dyDescent="0.3">
      <c r="A14" t="str">
        <f>IFERROR(IF([1]!KalkulaceTable[[#This Row],[Kód]]&lt;&gt;0,[1]!KalkulaceTable[[#This Row],[Kód]],""),"")</f>
        <v>DVsV</v>
      </c>
      <c r="B14" t="str">
        <f ca="1">IF(Table9[[#This Row],[Code]]&lt;&gt;"",[1]!KalkulaceTable[[#This Row],[Název]],"")</f>
        <v>Dřevěná vana OSIRIS, olše</v>
      </c>
      <c r="C14" s="1">
        <f ca="1">IF(Table9[[#This Row],[Code]]&lt;&gt;"",[1]!KalkulaceTable[[#This Row],[cena P1 CZ]],"")</f>
        <v>29984.99</v>
      </c>
      <c r="D14" s="2">
        <f ca="1">IF(Table9[[#This Row],[Code]]&lt;&gt;"",[1]!KalkulaceTable[[#This Row],[cena P1 SK]],"")</f>
        <v>1192</v>
      </c>
    </row>
    <row r="15" spans="1:4" x14ac:dyDescent="0.3">
      <c r="A15" t="str">
        <f>IFERROR(IF([1]!KalkulaceTable[[#This Row],[Kód]]&lt;&gt;0,[1]!KalkulaceTable[[#This Row],[Kód]],""),"")</f>
        <v>MOZ03</v>
      </c>
      <c r="B15" t="str">
        <f ca="1">IF(Table9[[#This Row],[Code]]&lt;&gt;"",[1]!KalkulaceTable[[#This Row],[Název]],"")</f>
        <v>Mozaika 300x300x4mm, APPLE GREEN</v>
      </c>
      <c r="C15" s="1">
        <f ca="1">IF(Table9[[#This Row],[Code]]&lt;&gt;"",[1]!KalkulaceTable[[#This Row],[cena P1 CZ]],"")</f>
        <v>87.99</v>
      </c>
      <c r="D15" s="2">
        <f ca="1">IF(Table9[[#This Row],[Code]]&lt;&gt;"",[1]!KalkulaceTable[[#This Row],[cena P1 SK]],"")</f>
        <v>3.5</v>
      </c>
    </row>
    <row r="16" spans="1:4" x14ac:dyDescent="0.3">
      <c r="A16" t="str">
        <f>IFERROR(IF([1]!KalkulaceTable[[#This Row],[Kód]]&lt;&gt;0,[1]!KalkulaceTable[[#This Row],[Kód]],""),"")</f>
        <v>MOZ04</v>
      </c>
      <c r="B16" t="str">
        <f ca="1">IF(Table9[[#This Row],[Code]]&lt;&gt;"",[1]!KalkulaceTable[[#This Row],[Název]],"")</f>
        <v>Mozaika 300x300x4mm, BLUE LAGOON</v>
      </c>
      <c r="C16" s="1">
        <f ca="1">IF(Table9[[#This Row],[Code]]&lt;&gt;"",[1]!KalkulaceTable[[#This Row],[cena P1 CZ]],"")</f>
        <v>87.99</v>
      </c>
      <c r="D16" s="2">
        <f ca="1">IF(Table9[[#This Row],[Code]]&lt;&gt;"",[1]!KalkulaceTable[[#This Row],[cena P1 SK]],"")</f>
        <v>3.45</v>
      </c>
    </row>
    <row r="17" spans="1:4" x14ac:dyDescent="0.3">
      <c r="A17" t="str">
        <f>IFERROR(IF([1]!KalkulaceTable[[#This Row],[Kód]]&lt;&gt;0,[1]!KalkulaceTable[[#This Row],[Kód]],""),"")</f>
        <v>MOZ15</v>
      </c>
      <c r="B17" t="str">
        <f ca="1">IF(Table9[[#This Row],[Code]]&lt;&gt;"",[1]!KalkulaceTable[[#This Row],[Název]],"")</f>
        <v>Mozaika 327x327x4mm, EMERALD GREEN</v>
      </c>
      <c r="C17" s="1">
        <f ca="1">IF(Table9[[#This Row],[Code]]&lt;&gt;"",[1]!KalkulaceTable[[#This Row],[cena P1 CZ]],"")</f>
        <v>94.99</v>
      </c>
      <c r="D17" s="2">
        <f ca="1">IF(Table9[[#This Row],[Code]]&lt;&gt;"",[1]!KalkulaceTable[[#This Row],[cena P1 SK]],"")</f>
        <v>3.75</v>
      </c>
    </row>
    <row r="18" spans="1:4" x14ac:dyDescent="0.3">
      <c r="A18" t="str">
        <f>IFERROR(IF([1]!KalkulaceTable[[#This Row],[Kód]]&lt;&gt;0,[1]!KalkulaceTable[[#This Row],[Kód]],""),"")</f>
        <v>MOZ14</v>
      </c>
      <c r="B18" t="str">
        <f ca="1">IF(Table9[[#This Row],[Code]]&lt;&gt;"",[1]!KalkulaceTable[[#This Row],[Název]],"")</f>
        <v>Mozaika 327x327x4mm, GARNET BROWN</v>
      </c>
      <c r="C18" s="1">
        <f ca="1">IF(Table9[[#This Row],[Code]]&lt;&gt;"",[1]!KalkulaceTable[[#This Row],[cena P1 CZ]],"")</f>
        <v>94.99</v>
      </c>
      <c r="D18" s="2">
        <f ca="1">IF(Table9[[#This Row],[Code]]&lt;&gt;"",[1]!KalkulaceTable[[#This Row],[cena P1 SK]],"")</f>
        <v>3.8000000000000003</v>
      </c>
    </row>
    <row r="19" spans="1:4" x14ac:dyDescent="0.3">
      <c r="A19" t="str">
        <f>IFERROR(IF([1]!KalkulaceTable[[#This Row],[Kód]]&lt;&gt;0,[1]!KalkulaceTable[[#This Row],[Kód]],""),"")</f>
        <v>FS525</v>
      </c>
      <c r="B19" t="str">
        <f ca="1">IF(Table9[[#This Row],[Code]]&lt;&gt;"",[1]!KalkulaceTable[[#This Row],[Název]],"")</f>
        <v>Dřevěná zádová opěrka Prestige 350W, Thermo abachi</v>
      </c>
      <c r="C19" s="1">
        <f ca="1">IF(Table9[[#This Row],[Code]]&lt;&gt;"",[1]!KalkulaceTable[[#This Row],[cena P1 CZ]],"")</f>
        <v>1077.99</v>
      </c>
      <c r="D19" s="2">
        <f ca="1">IF(Table9[[#This Row],[Code]]&lt;&gt;"",[1]!KalkulaceTable[[#This Row],[cena P1 SK]],"")</f>
        <v>42.85</v>
      </c>
    </row>
    <row r="20" spans="1:4" x14ac:dyDescent="0.3">
      <c r="A20" t="str">
        <f>IFERROR(IF([1]!KalkulaceTable[[#This Row],[Kód]]&lt;&gt;0,[1]!KalkulaceTable[[#This Row],[Kód]],""),"")</f>
        <v>FS048</v>
      </c>
      <c r="B20" t="str">
        <f ca="1">IF(Table9[[#This Row],[Code]]&lt;&gt;"",[1]!KalkulaceTable[[#This Row],[Název]],"")</f>
        <v>Hadice pro odpad vody k uprávně vody 16/22</v>
      </c>
      <c r="C20" s="1">
        <f ca="1">IF(Table9[[#This Row],[Code]]&lt;&gt;"",[1]!KalkulaceTable[[#This Row],[cena P1 CZ]],"")</f>
        <v>87.99</v>
      </c>
      <c r="D20" s="2">
        <f ca="1">IF(Table9[[#This Row],[Code]]&lt;&gt;"",[1]!KalkulaceTable[[#This Row],[cena P1 SK]],"")</f>
        <v>3.5</v>
      </c>
    </row>
    <row r="21" spans="1:4" x14ac:dyDescent="0.3">
      <c r="A21" t="str">
        <f>IFERROR(IF([1]!KalkulaceTable[[#This Row],[Kód]]&lt;&gt;0,[1]!KalkulaceTable[[#This Row],[Kód]],""),"")</f>
        <v>FS008AQ</v>
      </c>
      <c r="B21" t="str">
        <f ca="1">IF(Table9[[#This Row],[Code]]&lt;&gt;"",[1]!KalkulaceTable[[#This Row],[Název]],"")</f>
        <v>Filtrační návlek 5 mikron</v>
      </c>
      <c r="C21" s="1">
        <f ca="1">IF(Table9[[#This Row],[Code]]&lt;&gt;"",[1]!KalkulaceTable[[#This Row],[cena P1 CZ]],"")</f>
        <v>118.99</v>
      </c>
      <c r="D21" s="2">
        <f ca="1">IF(Table9[[#This Row],[Code]]&lt;&gt;"",[1]!KalkulaceTable[[#This Row],[cena P1 SK]],"")</f>
        <v>4.7</v>
      </c>
    </row>
    <row r="22" spans="1:4" x14ac:dyDescent="0.3">
      <c r="A22" t="str">
        <f>IFERROR(IF([1]!KalkulaceTable[[#This Row],[Kód]]&lt;&gt;0,[1]!KalkulaceTable[[#This Row],[Kód]],""),"")</f>
        <v>FS008</v>
      </c>
      <c r="B22" t="str">
        <f ca="1">IF(Table9[[#This Row],[Code]]&lt;&gt;"",[1]!KalkulaceTable[[#This Row],[Název]],"")</f>
        <v>Filtrační návlek 5 mikron</v>
      </c>
      <c r="C22" s="1">
        <f ca="1">IF(Table9[[#This Row],[Code]]&lt;&gt;"",[1]!KalkulaceTable[[#This Row],[cena P1 CZ]],"")</f>
        <v>163.99</v>
      </c>
      <c r="D22" s="2">
        <f ca="1">IF(Table9[[#This Row],[Code]]&lt;&gt;"",[1]!KalkulaceTable[[#This Row],[cena P1 SK]],"")</f>
        <v>6.5</v>
      </c>
    </row>
    <row r="23" spans="1:4" x14ac:dyDescent="0.3">
      <c r="A23" t="str">
        <f>IFERROR(IF([1]!KalkulaceTable[[#This Row],[Kód]]&lt;&gt;0,[1]!KalkulaceTable[[#This Row],[Kód]],""),"")</f>
        <v>FS049</v>
      </c>
      <c r="B23" t="str">
        <f ca="1">IF(Table9[[#This Row],[Code]]&lt;&gt;"",[1]!KalkulaceTable[[#This Row],[Název]],"")</f>
        <v>Odpadní hadice ke generátorům 13/21</v>
      </c>
      <c r="C23" s="1">
        <f ca="1">IF(Table9[[#This Row],[Code]]&lt;&gt;"",[1]!KalkulaceTable[[#This Row],[cena P1 CZ]],"")</f>
        <v>146.99</v>
      </c>
      <c r="D23" s="2">
        <f ca="1">IF(Table9[[#This Row],[Code]]&lt;&gt;"",[1]!KalkulaceTable[[#This Row],[cena P1 SK]],"")</f>
        <v>5.8000000000000007</v>
      </c>
    </row>
    <row r="24" spans="1:4" x14ac:dyDescent="0.3">
      <c r="A24" t="str">
        <f>IFERROR(IF([1]!KalkulaceTable[[#This Row],[Kód]]&lt;&gt;0,[1]!KalkulaceTable[[#This Row],[Kód]],""),"")</f>
        <v>FS526</v>
      </c>
      <c r="B24" t="str">
        <f ca="1">IF(Table9[[#This Row],[Code]]&lt;&gt;"",[1]!KalkulaceTable[[#This Row],[Název]],"")</f>
        <v>Dřevěná zádová opěrka Prestige 500W, Thermo abachi</v>
      </c>
      <c r="C24" s="1">
        <f ca="1">IF(Table9[[#This Row],[Code]]&lt;&gt;"",[1]!KalkulaceTable[[#This Row],[cena P1 CZ]],"")</f>
        <v>1196.99</v>
      </c>
      <c r="D24" s="2">
        <f ca="1">IF(Table9[[#This Row],[Code]]&lt;&gt;"",[1]!KalkulaceTable[[#This Row],[cena P1 SK]],"")</f>
        <v>47.6</v>
      </c>
    </row>
    <row r="25" spans="1:4" x14ac:dyDescent="0.3">
      <c r="A25" t="str">
        <f>IFERROR(IF([1]!KalkulaceTable[[#This Row],[Kód]]&lt;&gt;0,[1]!KalkulaceTable[[#This Row],[Kód]],""),"")</f>
        <v>K-MAX-V</v>
      </c>
      <c r="B25" t="str">
        <f ca="1">IF(Table9[[#This Row],[Code]]&lt;&gt;"",[1]!KalkulaceTable[[#This Row],[Název]],"")</f>
        <v>Dřevěné víko ke kádi MAX1</v>
      </c>
      <c r="C25" s="1">
        <f ca="1">IF(Table9[[#This Row],[Code]]&lt;&gt;"",[1]!KalkulaceTable[[#This Row],[cena P1 CZ]],"")</f>
        <v>4539.99</v>
      </c>
      <c r="D25" s="2">
        <f ca="1">IF(Table9[[#This Row],[Code]]&lt;&gt;"",[1]!KalkulaceTable[[#This Row],[cena P1 SK]],"")</f>
        <v>180.5</v>
      </c>
    </row>
    <row r="26" spans="1:4" x14ac:dyDescent="0.3">
      <c r="A26" t="str">
        <f>IFERROR(IF([1]!KalkulaceTable[[#This Row],[Kód]]&lt;&gt;0,[1]!KalkulaceTable[[#This Row],[Kód]],""),"")</f>
        <v>K-MAX2-V</v>
      </c>
      <c r="B26" t="str">
        <f ca="1">IF(Table9[[#This Row],[Code]]&lt;&gt;"",[1]!KalkulaceTable[[#This Row],[Název]],"")</f>
        <v>Dřevěné víko ke kádi MAX2</v>
      </c>
      <c r="C26" s="1">
        <f ca="1">IF(Table9[[#This Row],[Code]]&lt;&gt;"",[1]!KalkulaceTable[[#This Row],[cena P1 CZ]],"")</f>
        <v>5620.99</v>
      </c>
      <c r="D26" s="2">
        <f ca="1">IF(Table9[[#This Row],[Code]]&lt;&gt;"",[1]!KalkulaceTable[[#This Row],[cena P1 SK]],"")</f>
        <v>223.45000000000002</v>
      </c>
    </row>
    <row r="27" spans="1:4" x14ac:dyDescent="0.3">
      <c r="A27" t="str">
        <f>IFERROR(IF([1]!KalkulaceTable[[#This Row],[Kód]]&lt;&gt;0,[1]!KalkulaceTable[[#This Row],[Kód]],""),"")</f>
        <v>MOZ02</v>
      </c>
      <c r="B27" t="str">
        <f ca="1">IF(Table9[[#This Row],[Code]]&lt;&gt;"",[1]!KalkulaceTable[[#This Row],[Název]],"")</f>
        <v>Mozaika 298x298x8mm, MARBLE GREEN</v>
      </c>
      <c r="C27" s="1">
        <f ca="1">IF(Table9[[#This Row],[Code]]&lt;&gt;"",[1]!KalkulaceTable[[#This Row],[cena P1 CZ]],"")</f>
        <v>169.99</v>
      </c>
      <c r="D27" s="2">
        <f ca="1">IF(Table9[[#This Row],[Code]]&lt;&gt;"",[1]!KalkulaceTable[[#This Row],[cena P1 SK]],"")</f>
        <v>6.75</v>
      </c>
    </row>
    <row r="28" spans="1:4" x14ac:dyDescent="0.3">
      <c r="A28" t="str">
        <f>IFERROR(IF([1]!KalkulaceTable[[#This Row],[Kód]]&lt;&gt;0,[1]!KalkulaceTable[[#This Row],[Kód]],""),"")</f>
        <v>MOZ09</v>
      </c>
      <c r="B28" t="str">
        <f ca="1">IF(Table9[[#This Row],[Code]]&lt;&gt;"",[1]!KalkulaceTable[[#This Row],[Název]],"")</f>
        <v>Mozaika 305x305x8mm, popraskané sklo, HARMONIA BROWN</v>
      </c>
      <c r="C28" s="1">
        <f ca="1">IF(Table9[[#This Row],[Code]]&lt;&gt;"",[1]!KalkulaceTable[[#This Row],[cena P1 CZ]],"")</f>
        <v>169.99</v>
      </c>
      <c r="D28" s="2">
        <f ca="1">IF(Table9[[#This Row],[Code]]&lt;&gt;"",[1]!KalkulaceTable[[#This Row],[cena P1 SK]],"")</f>
        <v>6.7</v>
      </c>
    </row>
    <row r="29" spans="1:4" x14ac:dyDescent="0.3">
      <c r="A29" t="str">
        <f>IFERROR(IF([1]!KalkulaceTable[[#This Row],[Kód]]&lt;&gt;0,[1]!KalkulaceTable[[#This Row],[Kód]],""),"")</f>
        <v>MOZ08</v>
      </c>
      <c r="B29" t="str">
        <f ca="1">IF(Table9[[#This Row],[Code]]&lt;&gt;"",[1]!KalkulaceTable[[#This Row],[Název]],"")</f>
        <v>Mozaika 305x305x8mm, popraskané sklo, ICELAND BLUE</v>
      </c>
      <c r="C29" s="1">
        <f ca="1">IF(Table9[[#This Row],[Code]]&lt;&gt;"",[1]!KalkulaceTable[[#This Row],[cena P1 CZ]],"")</f>
        <v>169.99</v>
      </c>
      <c r="D29" s="2">
        <f ca="1">IF(Table9[[#This Row],[Code]]&lt;&gt;"",[1]!KalkulaceTable[[#This Row],[cena P1 SK]],"")</f>
        <v>6.7</v>
      </c>
    </row>
    <row r="30" spans="1:4" x14ac:dyDescent="0.3">
      <c r="A30" t="str">
        <f>IFERROR(IF([1]!KalkulaceTable[[#This Row],[Kód]]&lt;&gt;0,[1]!KalkulaceTable[[#This Row],[Kód]],""),"")</f>
        <v>MOZ06</v>
      </c>
      <c r="B30" t="str">
        <f ca="1">IF(Table9[[#This Row],[Code]]&lt;&gt;"",[1]!KalkulaceTable[[#This Row],[Název]],"")</f>
        <v>Mozaika 305x305x8mm, SHADES OF GREY</v>
      </c>
      <c r="C30" s="1">
        <f ca="1">IF(Table9[[#This Row],[Code]]&lt;&gt;"",[1]!KalkulaceTable[[#This Row],[cena P1 CZ]],"")</f>
        <v>176.99</v>
      </c>
      <c r="D30" s="2">
        <f ca="1">IF(Table9[[#This Row],[Code]]&lt;&gt;"",[1]!KalkulaceTable[[#This Row],[cena P1 SK]],"")</f>
        <v>7</v>
      </c>
    </row>
    <row r="31" spans="1:4" x14ac:dyDescent="0.3">
      <c r="A31" t="str">
        <f>IFERROR(IF([1]!KalkulaceTable[[#This Row],[Kód]]&lt;&gt;0,[1]!KalkulaceTable[[#This Row],[Kód]],""),"")</f>
        <v>FSW10723</v>
      </c>
      <c r="B31" t="str">
        <f ca="1">IF(Table9[[#This Row],[Code]]&lt;&gt;"",[1]!KalkulaceTable[[#This Row],[Název]],"")</f>
        <v>Sací/tlakové připojení pro EW-EH-ES B10/11, bez vložky pro SOLDOS</v>
      </c>
      <c r="C31" s="1">
        <f ca="1">IF(Table9[[#This Row],[Code]]&lt;&gt;"",[1]!KalkulaceTable[[#This Row],[cena P1 CZ]],"")</f>
        <v>203.99</v>
      </c>
      <c r="D31" s="2">
        <f ca="1">IF(Table9[[#This Row],[Code]]&lt;&gt;"",[1]!KalkulaceTable[[#This Row],[cena P1 SK]],"")</f>
        <v>8</v>
      </c>
    </row>
    <row r="32" spans="1:4" x14ac:dyDescent="0.3">
      <c r="A32" t="str">
        <f>IFERROR(IF([1]!KalkulaceTable[[#This Row],[Kód]]&lt;&gt;0,[1]!KalkulaceTable[[#This Row],[Kód]],""),"")</f>
        <v>MOZ05</v>
      </c>
      <c r="B32" t="str">
        <f ca="1">IF(Table9[[#This Row],[Code]]&lt;&gt;"",[1]!KalkulaceTable[[#This Row],[Název]],"")</f>
        <v>Mozaika 300x300x4mm, RETRO GREY</v>
      </c>
      <c r="C32" s="1">
        <f ca="1">IF(Table9[[#This Row],[Code]]&lt;&gt;"",[1]!KalkulaceTable[[#This Row],[cena P1 CZ]],"")</f>
        <v>235.99</v>
      </c>
      <c r="D32" s="2">
        <f ca="1">IF(Table9[[#This Row],[Code]]&lt;&gt;"",[1]!KalkulaceTable[[#This Row],[cena P1 SK]],"")</f>
        <v>9.4</v>
      </c>
    </row>
    <row r="33" spans="1:4" x14ac:dyDescent="0.3">
      <c r="A33" t="str">
        <f>IFERROR(IF([1]!KalkulaceTable[[#This Row],[Kód]]&lt;&gt;0,[1]!KalkulaceTable[[#This Row],[Kód]],""),"")</f>
        <v>FS10G14</v>
      </c>
      <c r="B33" t="str">
        <f ca="1">IF(Table9[[#This Row],[Code]]&lt;&gt;"",[1]!KalkulaceTable[[#This Row],[Název]],"")</f>
        <v>Montážní šroubení trysky pro autodose, 10 mm</v>
      </c>
      <c r="C33" s="1">
        <f ca="1">IF(Table9[[#This Row],[Code]]&lt;&gt;"",[1]!KalkulaceTable[[#This Row],[cena P1 CZ]],"")</f>
        <v>357.99</v>
      </c>
      <c r="D33" s="2">
        <f ca="1">IF(Table9[[#This Row],[Code]]&lt;&gt;"",[1]!KalkulaceTable[[#This Row],[cena P1 SK]],"")</f>
        <v>14.200000000000001</v>
      </c>
    </row>
    <row r="34" spans="1:4" x14ac:dyDescent="0.3">
      <c r="A34" t="str">
        <f>IFERROR(IF([1]!KalkulaceTable[[#This Row],[Kód]]&lt;&gt;0,[1]!KalkulaceTable[[#This Row],[Kód]],""),"")</f>
        <v>FSM600</v>
      </c>
      <c r="B34" t="str">
        <f ca="1">IF(Table9[[#This Row],[Code]]&lt;&gt;"",[1]!KalkulaceTable[[#This Row],[Název]],"")</f>
        <v>Generátor solné mlhoviny K60 do infrasauny, 820 ml</v>
      </c>
      <c r="C34" s="1">
        <f ca="1">IF(Table9[[#This Row],[Code]]&lt;&gt;"",[1]!KalkulaceTable[[#This Row],[cena P1 CZ]],"")</f>
        <v>13904.99</v>
      </c>
      <c r="D34" s="2">
        <f ca="1">IF(Table9[[#This Row],[Code]]&lt;&gt;"",[1]!KalkulaceTable[[#This Row],[cena P1 SK]],"")</f>
        <v>547.20000000000005</v>
      </c>
    </row>
    <row r="35" spans="1:4" x14ac:dyDescent="0.3">
      <c r="A35" t="str">
        <f>IFERROR(IF([1]!KalkulaceTable[[#This Row],[Kód]]&lt;&gt;0,[1]!KalkulaceTable[[#This Row],[Kód]],""),"")</f>
        <v>FS066</v>
      </c>
      <c r="B35" t="str">
        <f ca="1">IF(Table9[[#This Row],[Code]]&lt;&gt;"",[1]!KalkulaceTable[[#This Row],[Název]],"")</f>
        <v>Transformátor pro POWERSAFE</v>
      </c>
      <c r="C35" s="1">
        <f ca="1">IF(Table9[[#This Row],[Code]]&lt;&gt;"",[1]!KalkulaceTable[[#This Row],[cena P1 CZ]],"")</f>
        <v>373.99</v>
      </c>
      <c r="D35" s="2">
        <f ca="1">IF(Table9[[#This Row],[Code]]&lt;&gt;"",[1]!KalkulaceTable[[#This Row],[cena P1 SK]],"")</f>
        <v>14.850000000000001</v>
      </c>
    </row>
    <row r="36" spans="1:4" x14ac:dyDescent="0.3">
      <c r="A36" t="str">
        <f>IFERROR(IF([1]!KalkulaceTable[[#This Row],[Kód]]&lt;&gt;0,[1]!KalkulaceTable[[#This Row],[Kód]],""),"")</f>
        <v>FS007</v>
      </c>
      <c r="B36" t="str">
        <f ca="1">IF(Table9[[#This Row],[Code]]&lt;&gt;"",[1]!KalkulaceTable[[#This Row],[Název]],"")</f>
        <v>Odkalovací ventil pro filtr mechanických částic</v>
      </c>
      <c r="C36" s="1">
        <f ca="1">IF(Table9[[#This Row],[Code]]&lt;&gt;"",[1]!KalkulaceTable[[#This Row],[cena P1 CZ]],"")</f>
        <v>396.99</v>
      </c>
      <c r="D36" s="2">
        <f ca="1">IF(Table9[[#This Row],[Code]]&lt;&gt;"",[1]!KalkulaceTable[[#This Row],[cena P1 SK]],"")</f>
        <v>15.75</v>
      </c>
    </row>
    <row r="37" spans="1:4" x14ac:dyDescent="0.3">
      <c r="A37" t="str">
        <f>IFERROR(IF([1]!KalkulaceTable[[#This Row],[Kód]]&lt;&gt;0,[1]!KalkulaceTable[[#This Row],[Kód]],""),"")</f>
        <v>FS271</v>
      </c>
      <c r="B37" t="str">
        <f ca="1">IF(Table9[[#This Row],[Code]]&lt;&gt;"",[1]!KalkulaceTable[[#This Row],[Název]],"")</f>
        <v>Redukční ventil DN15 1/2" R153 C</v>
      </c>
      <c r="C37" s="1">
        <f ca="1">IF(Table9[[#This Row],[Code]]&lt;&gt;"",[1]!KalkulaceTable[[#This Row],[cena P1 CZ]],"")</f>
        <v>397.99</v>
      </c>
      <c r="D37" s="2">
        <f ca="1">IF(Table9[[#This Row],[Code]]&lt;&gt;"",[1]!KalkulaceTable[[#This Row],[cena P1 SK]],"")</f>
        <v>15.8</v>
      </c>
    </row>
    <row r="38" spans="1:4" x14ac:dyDescent="0.3">
      <c r="A38" t="str">
        <f>IFERROR(IF([1]!KalkulaceTable[[#This Row],[Kód]]&lt;&gt;0,[1]!KalkulaceTable[[#This Row],[Kód]],""),"")</f>
        <v>FSM900</v>
      </c>
      <c r="B38" t="str">
        <f ca="1">IF(Table9[[#This Row],[Code]]&lt;&gt;"",[1]!KalkulaceTable[[#This Row],[Název]],"")</f>
        <v>Generátor solné mlhoviny V90 do infrasauny, 740 ml</v>
      </c>
      <c r="C38" s="1">
        <f ca="1">IF(Table9[[#This Row],[Code]]&lt;&gt;"",[1]!KalkulaceTable[[#This Row],[cena P1 CZ]],"")</f>
        <v>17723.990000000002</v>
      </c>
      <c r="D38" s="2">
        <f ca="1">IF(Table9[[#This Row],[Code]]&lt;&gt;"",[1]!KalkulaceTable[[#This Row],[cena P1 SK]],"")</f>
        <v>704.40000000000009</v>
      </c>
    </row>
    <row r="39" spans="1:4" x14ac:dyDescent="0.3">
      <c r="A39" t="str">
        <f>IFERROR(IF([1]!KalkulaceTable[[#This Row],[Kód]]&lt;&gt;0,[1]!KalkulaceTable[[#This Row],[Kód]],""),"")</f>
        <v>SAUNAPUR30</v>
      </c>
      <c r="B39" t="str">
        <f ca="1">IF(Table9[[#This Row],[Code]]&lt;&gt;"",[1]!KalkulaceTable[[#This Row],[Název]],"")</f>
        <v>Izolace, 30 mm (0,72 m2)</v>
      </c>
      <c r="C39" s="1">
        <f ca="1">IF(Table9[[#This Row],[Code]]&lt;&gt;"",[1]!KalkulaceTable[[#This Row],[cena P1 CZ]],"")</f>
        <v>398.99</v>
      </c>
      <c r="D39" s="2">
        <f ca="1">IF(Table9[[#This Row],[Code]]&lt;&gt;"",[1]!KalkulaceTable[[#This Row],[cena P1 SK]],"")</f>
        <v>14.9</v>
      </c>
    </row>
    <row r="40" spans="1:4" x14ac:dyDescent="0.3">
      <c r="A40" t="str">
        <f>IFERROR(IF([1]!KalkulaceTable[[#This Row],[Kód]]&lt;&gt;0,[1]!KalkulaceTable[[#This Row],[Kód]],""),"")</f>
        <v>W095225053</v>
      </c>
      <c r="B40" t="str">
        <f ca="1">IF(Table9[[#This Row],[Code]]&lt;&gt;"",[1]!KalkulaceTable[[#This Row],[Název]],"")</f>
        <v>Armovací samolepicí páska WEDI TOOLS 125 mm (25 m/role)</v>
      </c>
      <c r="C40" s="1">
        <f ca="1">IF(Table9[[#This Row],[Code]]&lt;&gt;"",[1]!KalkulaceTable[[#This Row],[cena P1 CZ]],"")</f>
        <v>413.99</v>
      </c>
      <c r="D40" s="2">
        <f ca="1">IF(Table9[[#This Row],[Code]]&lt;&gt;"",[1]!KalkulaceTable[[#This Row],[cena P1 SK]],"")</f>
        <v>16.350000000000001</v>
      </c>
    </row>
    <row r="41" spans="1:4" x14ac:dyDescent="0.3">
      <c r="A41" t="str">
        <f>IFERROR(IF([1]!KalkulaceTable[[#This Row],[Kód]]&lt;&gt;0,[1]!KalkulaceTable[[#This Row],[Kód]],""),"")</f>
        <v>FS522</v>
      </c>
      <c r="B41" t="str">
        <f ca="1">IF(Table9[[#This Row],[Code]]&lt;&gt;"",[1]!KalkulaceTable[[#This Row],[Název]],"")</f>
        <v>Himalájská solná lampa, velikost XXL, 100-150kg/ks</v>
      </c>
      <c r="C41" s="1">
        <f ca="1">IF(Table9[[#This Row],[Code]]&lt;&gt;"",[1]!KalkulaceTable[[#This Row],[cena P1 CZ]],"")</f>
        <v>7033.99</v>
      </c>
      <c r="D41" s="2">
        <f ca="1">IF(Table9[[#This Row],[Code]]&lt;&gt;"",[1]!KalkulaceTable[[#This Row],[cena P1 SK]],"")</f>
        <v>260.05</v>
      </c>
    </row>
    <row r="42" spans="1:4" x14ac:dyDescent="0.3">
      <c r="A42" t="str">
        <f>IFERROR(IF([1]!KalkulaceTable[[#This Row],[Kód]]&lt;&gt;0,[1]!KalkulaceTable[[#This Row],[Kód]],""),"")</f>
        <v>FS273</v>
      </c>
      <c r="B42" t="str">
        <f ca="1">IF(Table9[[#This Row],[Code]]&lt;&gt;"",[1]!KalkulaceTable[[#This Row],[Název]],"")</f>
        <v>Himalájská solná lampa, velikost XXL, 50-60kg/ks</v>
      </c>
      <c r="C42" s="1">
        <f ca="1">IF(Table9[[#This Row],[Code]]&lt;&gt;"",[1]!KalkulaceTable[[#This Row],[cena P1 CZ]],"")</f>
        <v>4278.99</v>
      </c>
      <c r="D42" s="2">
        <f ca="1">IF(Table9[[#This Row],[Code]]&lt;&gt;"",[1]!KalkulaceTable[[#This Row],[cena P1 SK]],"")</f>
        <v>158.60000000000002</v>
      </c>
    </row>
    <row r="43" spans="1:4" x14ac:dyDescent="0.3">
      <c r="A43" t="str">
        <f>IFERROR(IF([1]!KalkulaceTable[[#This Row],[Kód]]&lt;&gt;0,[1]!KalkulaceTable[[#This Row],[Kód]],""),"")</f>
        <v>FSMADP9</v>
      </c>
      <c r="B43" t="str">
        <f ca="1">IF(Table9[[#This Row],[Code]]&lt;&gt;"",[1]!KalkulaceTable[[#This Row],[Název]],"")</f>
        <v>ADESILEXP9</v>
      </c>
      <c r="C43" s="1">
        <f ca="1">IF(Table9[[#This Row],[Code]]&lt;&gt;"",[1]!KalkulaceTable[[#This Row],[cena P1 CZ]],"")</f>
        <v>491.99</v>
      </c>
      <c r="D43" s="2">
        <f ca="1">IF(Table9[[#This Row],[Code]]&lt;&gt;"",[1]!KalkulaceTable[[#This Row],[cena P1 SK]],"")</f>
        <v>19.55</v>
      </c>
    </row>
    <row r="44" spans="1:4" x14ac:dyDescent="0.3">
      <c r="A44" t="str">
        <f>IFERROR(IF([1]!KalkulaceTable[[#This Row],[Kód]]&lt;&gt;0,[1]!KalkulaceTable[[#This Row],[Kód]],""),"")</f>
        <v>W094860106</v>
      </c>
      <c r="B44" t="str">
        <f ca="1">IF(Table9[[#This Row],[Code]]&lt;&gt;"",[1]!KalkulaceTable[[#This Row],[Název]],"")</f>
        <v>Tlumicí podložky WEDI TOOLS 35 mm, pozinkovaná (100 ks/bal)</v>
      </c>
      <c r="C44" s="1">
        <f ca="1">IF(Table9[[#This Row],[Code]]&lt;&gt;"",[1]!KalkulaceTable[[#This Row],[cena P1 CZ]],"")</f>
        <v>513.99</v>
      </c>
      <c r="D44" s="2">
        <f ca="1">IF(Table9[[#This Row],[Code]]&lt;&gt;"",[1]!KalkulaceTable[[#This Row],[cena P1 SK]],"")</f>
        <v>20.400000000000002</v>
      </c>
    </row>
    <row r="45" spans="1:4" x14ac:dyDescent="0.3">
      <c r="A45" t="str">
        <f>IFERROR(IF([1]!KalkulaceTable[[#This Row],[Kód]]&lt;&gt;0,[1]!KalkulaceTable[[#This Row],[Kód]],""),"")</f>
        <v>FSW174S</v>
      </c>
      <c r="B45" t="str">
        <f ca="1">IF(Table9[[#This Row],[Code]]&lt;&gt;"",[1]!KalkulaceTable[[#This Row],[Název]],"")</f>
        <v>Spojka k zásobníku pro SOLDOS</v>
      </c>
      <c r="C45" s="1">
        <f ca="1">IF(Table9[[#This Row],[Code]]&lt;&gt;"",[1]!KalkulaceTable[[#This Row],[cena P1 CZ]],"")</f>
        <v>581.99</v>
      </c>
      <c r="D45" s="2">
        <f ca="1">IF(Table9[[#This Row],[Code]]&lt;&gt;"",[1]!KalkulaceTable[[#This Row],[cena P1 SK]],"")</f>
        <v>23.1</v>
      </c>
    </row>
    <row r="46" spans="1:4" x14ac:dyDescent="0.3">
      <c r="A46" t="str">
        <f>IFERROR(IF([1]!KalkulaceTable[[#This Row],[Kód]]&lt;&gt;0,[1]!KalkulaceTable[[#This Row],[Kód]],""),"")</f>
        <v>FS12G14</v>
      </c>
      <c r="B46" t="str">
        <f ca="1">IF(Table9[[#This Row],[Code]]&lt;&gt;"",[1]!KalkulaceTable[[#This Row],[Název]],"")</f>
        <v>Montážní šroubení trysky pro autodose, 12 mm</v>
      </c>
      <c r="C46" s="1">
        <f ca="1">IF(Table9[[#This Row],[Code]]&lt;&gt;"",[1]!KalkulaceTable[[#This Row],[cena P1 CZ]],"")</f>
        <v>640.99</v>
      </c>
      <c r="D46" s="2">
        <f ca="1">IF(Table9[[#This Row],[Code]]&lt;&gt;"",[1]!KalkulaceTable[[#This Row],[cena P1 SK]],"")</f>
        <v>25.450000000000003</v>
      </c>
    </row>
    <row r="47" spans="1:4" x14ac:dyDescent="0.3">
      <c r="A47" t="str">
        <f>IFERROR(IF([1]!KalkulaceTable[[#This Row],[Kód]]&lt;&gt;0,[1]!KalkulaceTable[[#This Row],[Kód]],""),"")</f>
        <v>FSAD13</v>
      </c>
      <c r="B47" t="str">
        <f ca="1">IF(Table9[[#This Row],[Code]]&lt;&gt;"",[1]!KalkulaceTable[[#This Row],[Název]],"")</f>
        <v>Nerezová trubička pro automatický dávkovač Autodose 30 cm</v>
      </c>
      <c r="C47" s="1">
        <f ca="1">IF(Table9[[#This Row],[Code]]&lt;&gt;"",[1]!KalkulaceTable[[#This Row],[cena P1 CZ]],"")</f>
        <v>828.99</v>
      </c>
      <c r="D47" s="2">
        <f ca="1">IF(Table9[[#This Row],[Code]]&lt;&gt;"",[1]!KalkulaceTable[[#This Row],[cena P1 SK]],"")</f>
        <v>32.950000000000003</v>
      </c>
    </row>
    <row r="48" spans="1:4" x14ac:dyDescent="0.3">
      <c r="A48" t="str">
        <f>IFERROR(IF([1]!KalkulaceTable[[#This Row],[Kód]]&lt;&gt;0,[1]!KalkulaceTable[[#This Row],[Kód]],""),"")</f>
        <v>FSAD14</v>
      </c>
      <c r="B48" t="str">
        <f ca="1">IF(Table9[[#This Row],[Code]]&lt;&gt;"",[1]!KalkulaceTable[[#This Row],[Název]],"")</f>
        <v>Nerezová trubička pro automatický dávkovač Autodose 40 cm</v>
      </c>
      <c r="C48" s="1">
        <f ca="1">IF(Table9[[#This Row],[Code]]&lt;&gt;"",[1]!KalkulaceTable[[#This Row],[cena P1 CZ]],"")</f>
        <v>828.99</v>
      </c>
      <c r="D48" s="2">
        <f ca="1">IF(Table9[[#This Row],[Code]]&lt;&gt;"",[1]!KalkulaceTable[[#This Row],[cena P1 SK]],"")</f>
        <v>32.950000000000003</v>
      </c>
    </row>
    <row r="49" spans="1:4" x14ac:dyDescent="0.3">
      <c r="A49" t="str">
        <f>IFERROR(IF([1]!KalkulaceTable[[#This Row],[Kód]]&lt;&gt;0,[1]!KalkulaceTable[[#This Row],[Kód]],""),"")</f>
        <v>FSAD15</v>
      </c>
      <c r="B49" t="str">
        <f ca="1">IF(Table9[[#This Row],[Code]]&lt;&gt;"",[1]!KalkulaceTable[[#This Row],[Název]],"")</f>
        <v>Nerezová trubička pro automatický dávkovač Autodose 50 cm</v>
      </c>
      <c r="C49" s="1">
        <f ca="1">IF(Table9[[#This Row],[Code]]&lt;&gt;"",[1]!KalkulaceTable[[#This Row],[cena P1 CZ]],"")</f>
        <v>830.99</v>
      </c>
      <c r="D49" s="2">
        <f ca="1">IF(Table9[[#This Row],[Code]]&lt;&gt;"",[1]!KalkulaceTable[[#This Row],[cena P1 SK]],"")</f>
        <v>33</v>
      </c>
    </row>
    <row r="50" spans="1:4" x14ac:dyDescent="0.3">
      <c r="A50" t="str">
        <f>IFERROR(IF([1]!KalkulaceTable[[#This Row],[Kód]]&lt;&gt;0,[1]!KalkulaceTable[[#This Row],[Kód]],""),"")</f>
        <v>FSPV500B</v>
      </c>
      <c r="B50" t="str">
        <f ca="1">IF(Table9[[#This Row],[Code]]&lt;&gt;"",[1]!KalkulaceTable[[#This Row],[Název]],"")</f>
        <v>Infrazářič Philips VITAE 500W - černý</v>
      </c>
      <c r="C50" s="1">
        <f ca="1">IF(Table9[[#This Row],[Code]]&lt;&gt;"",[1]!KalkulaceTable[[#This Row],[cena P1 CZ]],"")</f>
        <v>5620.99</v>
      </c>
      <c r="D50" s="2">
        <f ca="1">IF(Table9[[#This Row],[Code]]&lt;&gt;"",[1]!KalkulaceTable[[#This Row],[cena P1 SK]],"")</f>
        <v>223.45000000000002</v>
      </c>
    </row>
    <row r="51" spans="1:4" x14ac:dyDescent="0.3">
      <c r="A51" t="str">
        <f>IFERROR(IF([1]!KalkulaceTable[[#This Row],[Kód]]&lt;&gt;0,[1]!KalkulaceTable[[#This Row],[Kód]],""),"")</f>
        <v>FS005AQ</v>
      </c>
      <c r="B51" t="str">
        <f ca="1">IF(Table9[[#This Row],[Code]]&lt;&gt;"",[1]!KalkulaceTable[[#This Row],[Název]],"")</f>
        <v>Filtr mechanických částic</v>
      </c>
      <c r="C51" s="1">
        <f ca="1">IF(Table9[[#This Row],[Code]]&lt;&gt;"",[1]!KalkulaceTable[[#This Row],[cena P1 CZ]],"")</f>
        <v>842.99</v>
      </c>
      <c r="D51" s="2">
        <f ca="1">IF(Table9[[#This Row],[Code]]&lt;&gt;"",[1]!KalkulaceTable[[#This Row],[cena P1 SK]],"")</f>
        <v>33.5</v>
      </c>
    </row>
    <row r="52" spans="1:4" x14ac:dyDescent="0.3">
      <c r="A52" t="str">
        <f>IFERROR(IF([1]!KalkulaceTable[[#This Row],[Kód]]&lt;&gt;0,[1]!KalkulaceTable[[#This Row],[Kód]],""),"")</f>
        <v>W010000020</v>
      </c>
      <c r="B52" t="str">
        <f ca="1">IF(Table9[[#This Row],[Code]]&lt;&gt;"",[1]!KalkulaceTable[[#This Row],[Název]],"")</f>
        <v>Konstrukční deska WEDI 2500x600x20 mm, 1 ks</v>
      </c>
      <c r="C52" s="1">
        <f ca="1">IF(Table9[[#This Row],[Code]]&lt;&gt;"",[1]!KalkulaceTable[[#This Row],[cena P1 CZ]],"")</f>
        <v>848.99</v>
      </c>
      <c r="D52" s="2">
        <f ca="1">IF(Table9[[#This Row],[Code]]&lt;&gt;"",[1]!KalkulaceTable[[#This Row],[cena P1 SK]],"")</f>
        <v>33.75</v>
      </c>
    </row>
    <row r="53" spans="1:4" x14ac:dyDescent="0.3">
      <c r="A53" t="str">
        <f>IFERROR(IF([1]!KalkulaceTable[[#This Row],[Kód]]&lt;&gt;0,[1]!KalkulaceTable[[#This Row],[Kód]],""),"")</f>
        <v>KOBZ418</v>
      </c>
      <c r="B53" t="str">
        <f ca="1">IF(Table9[[#This Row],[Code]]&lt;&gt;"",[1]!KalkulaceTable[[#This Row],[Název]],"")</f>
        <v>Kamenný obklad za kamna 35x18 štípaná břidlice úzká, Z panel</v>
      </c>
      <c r="C53" s="1">
        <f ca="1">IF(Table9[[#This Row],[Code]]&lt;&gt;"",[1]!KalkulaceTable[[#This Row],[cena P1 CZ]],"")</f>
        <v>975.99</v>
      </c>
      <c r="D53" s="2">
        <f ca="1">IF(Table9[[#This Row],[Code]]&lt;&gt;"",[1]!KalkulaceTable[[#This Row],[cena P1 SK]],"")</f>
        <v>38.800000000000004</v>
      </c>
    </row>
    <row r="54" spans="1:4" x14ac:dyDescent="0.3">
      <c r="A54" t="str">
        <f>IFERROR(IF([1]!KalkulaceTable[[#This Row],[Kód]]&lt;&gt;0,[1]!KalkulaceTable[[#This Row],[Kód]],""),"")</f>
        <v>FS85</v>
      </c>
      <c r="B54" t="str">
        <f ca="1">IF(Table9[[#This Row],[Code]]&lt;&gt;"",[1]!KalkulaceTable[[#This Row],[Název]],"")</f>
        <v>Rohož Ultima, PVC, grafitově šedá, šíře 58 cm, cena/m</v>
      </c>
      <c r="C54" s="1">
        <f ca="1">IF(Table9[[#This Row],[Code]]&lt;&gt;"",[1]!KalkulaceTable[[#This Row],[cena P1 CZ]],"")</f>
        <v>856.99</v>
      </c>
      <c r="D54" s="2">
        <f ca="1">IF(Table9[[#This Row],[Code]]&lt;&gt;"",[1]!KalkulaceTable[[#This Row],[cena P1 SK]],"")</f>
        <v>33.75</v>
      </c>
    </row>
    <row r="55" spans="1:4" x14ac:dyDescent="0.3">
      <c r="A55" t="str">
        <f>IFERROR(IF([1]!KalkulaceTable[[#This Row],[Kód]]&lt;&gt;0,[1]!KalkulaceTable[[#This Row],[Kód]],""),"")</f>
        <v>FS86</v>
      </c>
      <c r="B55" t="str">
        <f ca="1">IF(Table9[[#This Row],[Code]]&lt;&gt;"",[1]!KalkulaceTable[[#This Row],[Název]],"")</f>
        <v>Rohož Ultima, PVC, modrá, šíře 58 cm, cena/m</v>
      </c>
      <c r="C55" s="1">
        <f ca="1">IF(Table9[[#This Row],[Code]]&lt;&gt;"",[1]!KalkulaceTable[[#This Row],[cena P1 CZ]],"")</f>
        <v>969.99</v>
      </c>
      <c r="D55" s="2">
        <f ca="1">IF(Table9[[#This Row],[Code]]&lt;&gt;"",[1]!KalkulaceTable[[#This Row],[cena P1 SK]],"")</f>
        <v>34.050000000000004</v>
      </c>
    </row>
    <row r="56" spans="1:4" x14ac:dyDescent="0.3">
      <c r="A56" t="str">
        <f>IFERROR(IF([1]!KalkulaceTable[[#This Row],[Kód]]&lt;&gt;0,[1]!KalkulaceTable[[#This Row],[Kód]],""),"")</f>
        <v>FS88</v>
      </c>
      <c r="B56" t="str">
        <f ca="1">IF(Table9[[#This Row],[Code]]&lt;&gt;"",[1]!KalkulaceTable[[#This Row],[Název]],"")</f>
        <v>Rohož Ultima, PVC, světle šedá, šíře 58 cm, cena/m</v>
      </c>
      <c r="C56" s="1">
        <f ca="1">IF(Table9[[#This Row],[Code]]&lt;&gt;"",[1]!KalkulaceTable[[#This Row],[cena P1 CZ]],"")</f>
        <v>856.99</v>
      </c>
      <c r="D56" s="2">
        <f ca="1">IF(Table9[[#This Row],[Code]]&lt;&gt;"",[1]!KalkulaceTable[[#This Row],[cena P1 SK]],"")</f>
        <v>33.75</v>
      </c>
    </row>
    <row r="57" spans="1:4" x14ac:dyDescent="0.3">
      <c r="A57" t="str">
        <f>IFERROR(IF([1]!KalkulaceTable[[#This Row],[Kód]]&lt;&gt;0,[1]!KalkulaceTable[[#This Row],[Kód]],""),"")</f>
        <v>FSMISO</v>
      </c>
      <c r="B57" t="str">
        <f ca="1">IF(Table9[[#This Row],[Code]]&lt;&gt;"",[1]!KalkulaceTable[[#This Row],[Název]],"")</f>
        <v>ISOLASTIC 10 Kg</v>
      </c>
      <c r="C57" s="1">
        <f ca="1">IF(Table9[[#This Row],[Code]]&lt;&gt;"",[1]!KalkulaceTable[[#This Row],[cena P1 CZ]],"")</f>
        <v>1815.99</v>
      </c>
      <c r="D57" s="2">
        <f ca="1">IF(Table9[[#This Row],[Code]]&lt;&gt;"",[1]!KalkulaceTable[[#This Row],[cena P1 SK]],"")</f>
        <v>72.150000000000006</v>
      </c>
    </row>
    <row r="58" spans="1:4" x14ac:dyDescent="0.3">
      <c r="A58" t="str">
        <f>IFERROR(IF([1]!KalkulaceTable[[#This Row],[Kód]]&lt;&gt;0,[1]!KalkulaceTable[[#This Row],[Kód]],""),"")</f>
        <v>MVPSP60</v>
      </c>
      <c r="B58" t="str">
        <f ca="1">IF(Table9[[#This Row],[Code]]&lt;&gt;"",[1]!KalkulaceTable[[#This Row],[Název]],"")</f>
        <v>Izolace do sauny PAROC - desková minerální vata 60mm (5,76 m2/bal)</v>
      </c>
      <c r="C58" s="1">
        <f ca="1">IF(Table9[[#This Row],[Code]]&lt;&gt;"",[1]!KalkulaceTable[[#This Row],[cena P1 CZ]],"")</f>
        <v>313.99</v>
      </c>
      <c r="D58" s="2">
        <f ca="1">IF(Table9[[#This Row],[Code]]&lt;&gt;"",[1]!KalkulaceTable[[#This Row],[cena P1 SK]],"")</f>
        <v>12.450000000000001</v>
      </c>
    </row>
    <row r="59" spans="1:4" x14ac:dyDescent="0.3">
      <c r="A59" t="str">
        <f>IFERROR(IF([1]!KalkulaceTable[[#This Row],[Kód]]&lt;&gt;0,[1]!KalkulaceTable[[#This Row],[Kód]],""),"")</f>
        <v>MVPSP80</v>
      </c>
      <c r="B59" t="str">
        <f ca="1">IF(Table9[[#This Row],[Code]]&lt;&gt;"",[1]!KalkulaceTable[[#This Row],[Název]],"")</f>
        <v>Izolace do sauny PAROC - desková minerální vata 80 mm (4,32 m2/bal)</v>
      </c>
      <c r="C59" s="1">
        <f ca="1">IF(Table9[[#This Row],[Code]]&lt;&gt;"",[1]!KalkulaceTable[[#This Row],[cena P1 CZ]],"")</f>
        <v>391.99</v>
      </c>
      <c r="D59" s="2">
        <f ca="1">IF(Table9[[#This Row],[Code]]&lt;&gt;"",[1]!KalkulaceTable[[#This Row],[cena P1 SK]],"")</f>
        <v>15.55</v>
      </c>
    </row>
    <row r="60" spans="1:4" x14ac:dyDescent="0.3">
      <c r="A60" t="str">
        <f>IFERROR(IF([1]!KalkulaceTable[[#This Row],[Kód]]&lt;&gt;0,[1]!KalkulaceTable[[#This Row],[Kód]],""),"")</f>
        <v>FS90</v>
      </c>
      <c r="B60" t="str">
        <f ca="1">IF(Table9[[#This Row],[Code]]&lt;&gt;"",[1]!KalkulaceTable[[#This Row],[Název]],"")</f>
        <v>Rohož Ultima, PVC, tmavě béžová, šíře 58 cm, cena/m</v>
      </c>
      <c r="C60" s="1">
        <f ca="1">IF(Table9[[#This Row],[Code]]&lt;&gt;"",[1]!KalkulaceTable[[#This Row],[cena P1 CZ]],"")</f>
        <v>856.99</v>
      </c>
      <c r="D60" s="2">
        <f ca="1">IF(Table9[[#This Row],[Code]]&lt;&gt;"",[1]!KalkulaceTable[[#This Row],[cena P1 SK]],"")</f>
        <v>33.75</v>
      </c>
    </row>
    <row r="61" spans="1:4" x14ac:dyDescent="0.3">
      <c r="A61" t="str">
        <f>IFERROR(IF([1]!KalkulaceTable[[#This Row],[Kód]]&lt;&gt;0,[1]!KalkulaceTable[[#This Row],[Kód]],""),"")</f>
        <v>FS87</v>
      </c>
      <c r="B61" t="str">
        <f ca="1">IF(Table9[[#This Row],[Code]]&lt;&gt;"",[1]!KalkulaceTable[[#This Row],[Název]],"")</f>
        <v>Rohož Ultima, PVC, zelená, šíře 58 cm, cena/m</v>
      </c>
      <c r="C61" s="1">
        <f ca="1">IF(Table9[[#This Row],[Code]]&lt;&gt;"",[1]!KalkulaceTable[[#This Row],[cena P1 CZ]],"")</f>
        <v>856.99</v>
      </c>
      <c r="D61" s="2">
        <f ca="1">IF(Table9[[#This Row],[Code]]&lt;&gt;"",[1]!KalkulaceTable[[#This Row],[cena P1 SK]],"")</f>
        <v>33.75</v>
      </c>
    </row>
    <row r="62" spans="1:4" x14ac:dyDescent="0.3">
      <c r="A62" t="str">
        <f>IFERROR(IF([1]!KalkulaceTable[[#This Row],[Kód]]&lt;&gt;0,[1]!KalkulaceTable[[#This Row],[Kód]],""),"")</f>
        <v>W010000030</v>
      </c>
      <c r="B62" t="str">
        <f ca="1">IF(Table9[[#This Row],[Code]]&lt;&gt;"",[1]!KalkulaceTable[[#This Row],[Název]],"")</f>
        <v>Konstrukční deska WEDI 2500x600x30 mm, 1 ks</v>
      </c>
      <c r="C62" s="1">
        <f ca="1">IF(Table9[[#This Row],[Code]]&lt;&gt;"",[1]!KalkulaceTable[[#This Row],[cena P1 CZ]],"")</f>
        <v>1009.99</v>
      </c>
      <c r="D62" s="2">
        <f ca="1">IF(Table9[[#This Row],[Code]]&lt;&gt;"",[1]!KalkulaceTable[[#This Row],[cena P1 SK]],"")</f>
        <v>40.150000000000006</v>
      </c>
    </row>
    <row r="63" spans="1:4" x14ac:dyDescent="0.3">
      <c r="A63" t="str">
        <f>IFERROR(IF([1]!KalkulaceTable[[#This Row],[Kód]]&lt;&gt;0,[1]!KalkulaceTable[[#This Row],[Kód]],""),"")</f>
        <v>W095110311</v>
      </c>
      <c r="B63" t="str">
        <f ca="1">IF(Table9[[#This Row],[Code]]&lt;&gt;"",[1]!KalkulaceTable[[#This Row],[Název]],"")</f>
        <v>Těsnící páska WEDI TOOLS 120 mm (10 m/role)</v>
      </c>
      <c r="C63" s="1">
        <f ca="1">IF(Table9[[#This Row],[Code]]&lt;&gt;"",[1]!KalkulaceTable[[#This Row],[cena P1 CZ]],"")</f>
        <v>1009.99</v>
      </c>
      <c r="D63" s="2">
        <f ca="1">IF(Table9[[#This Row],[Code]]&lt;&gt;"",[1]!KalkulaceTable[[#This Row],[cena P1 SK]],"")</f>
        <v>40.050000000000004</v>
      </c>
    </row>
    <row r="64" spans="1:4" x14ac:dyDescent="0.3">
      <c r="A64" t="str">
        <f>IFERROR(IF([1]!KalkulaceTable[[#This Row],[Kód]]&lt;&gt;0,[1]!KalkulaceTable[[#This Row],[Kód]],""),"")</f>
        <v>FS005</v>
      </c>
      <c r="B64" t="str">
        <f ca="1">IF(Table9[[#This Row],[Code]]&lt;&gt;"",[1]!KalkulaceTable[[#This Row],[Název]],"")</f>
        <v>Filtr mechanických částic</v>
      </c>
      <c r="C64" s="1">
        <f ca="1">IF(Table9[[#This Row],[Code]]&lt;&gt;"",[1]!KalkulaceTable[[#This Row],[cena P1 CZ]],"")</f>
        <v>1041.99</v>
      </c>
      <c r="D64" s="2">
        <f ca="1">IF(Table9[[#This Row],[Code]]&lt;&gt;"",[1]!KalkulaceTable[[#This Row],[cena P1 SK]],"")</f>
        <v>41.400000000000006</v>
      </c>
    </row>
    <row r="65" spans="1:4" x14ac:dyDescent="0.3">
      <c r="A65" t="str">
        <f>IFERROR(IF([1]!KalkulaceTable[[#This Row],[Kód]]&lt;&gt;0,[1]!KalkulaceTable[[#This Row],[Kód]],""),"")</f>
        <v>FSMNIV</v>
      </c>
      <c r="B65" t="str">
        <f ca="1">IF(Table9[[#This Row],[Code]]&lt;&gt;"",[1]!KalkulaceTable[[#This Row],[Název]],"")</f>
        <v>NIVORAPID šedý</v>
      </c>
      <c r="C65" s="1">
        <f ca="1">IF(Table9[[#This Row],[Code]]&lt;&gt;"",[1]!KalkulaceTable[[#This Row],[cena P1 CZ]],"")</f>
        <v>1034.99</v>
      </c>
      <c r="D65" s="2">
        <f ca="1">IF(Table9[[#This Row],[Code]]&lt;&gt;"",[1]!KalkulaceTable[[#This Row],[cena P1 SK]],"")</f>
        <v>41.150000000000006</v>
      </c>
    </row>
    <row r="66" spans="1:4" x14ac:dyDescent="0.3">
      <c r="A66" t="str">
        <f>IFERROR(IF([1]!KalkulaceTable[[#This Row],[Kód]]&lt;&gt;0,[1]!KalkulaceTable[[#This Row],[Kód]],""),"")</f>
        <v>KOBZ4510</v>
      </c>
      <c r="B66" t="str">
        <f ca="1">IF(Table9[[#This Row],[Code]]&lt;&gt;"",[1]!KalkulaceTable[[#This Row],[Název]],"")</f>
        <v>Kamenný obklad za kamna 45x10 štípaná břidlice úzká, Z panel</v>
      </c>
      <c r="C66" s="1">
        <f ca="1">IF(Table9[[#This Row],[Code]]&lt;&gt;"",[1]!KalkulaceTable[[#This Row],[cena P1 CZ]],"")</f>
        <v>1076.99</v>
      </c>
      <c r="D66" s="2">
        <f ca="1">IF(Table9[[#This Row],[Code]]&lt;&gt;"",[1]!KalkulaceTable[[#This Row],[cena P1 SK]],"")</f>
        <v>42.800000000000004</v>
      </c>
    </row>
    <row r="67" spans="1:4" x14ac:dyDescent="0.3">
      <c r="A67" t="str">
        <f>IFERROR(IF([1]!KalkulaceTable[[#This Row],[Kód]]&lt;&gt;0,[1]!KalkulaceTable[[#This Row],[Kód]],""),"")</f>
        <v>KOBZ418S</v>
      </c>
      <c r="B67" t="str">
        <f ca="1">IF(Table9[[#This Row],[Code]]&lt;&gt;"",[1]!KalkulaceTable[[#This Row],[Název]],"")</f>
        <v>Kamenný obklad za kamna 35x18 štípaná břidlice square, Z panel</v>
      </c>
      <c r="C67" s="1">
        <f ca="1">IF(Table9[[#This Row],[Code]]&lt;&gt;"",[1]!KalkulaceTable[[#This Row],[cena P1 CZ]],"")</f>
        <v>1707.99</v>
      </c>
      <c r="D67" s="2">
        <f ca="1">IF(Table9[[#This Row],[Code]]&lt;&gt;"",[1]!KalkulaceTable[[#This Row],[cena P1 SK]],"")</f>
        <v>67.900000000000006</v>
      </c>
    </row>
    <row r="68" spans="1:4" x14ac:dyDescent="0.3">
      <c r="A68" t="str">
        <f>IFERROR(IF([1]!KalkulaceTable[[#This Row],[Kód]]&lt;&gt;0,[1]!KalkulaceTable[[#This Row],[Kód]],""),"")</f>
        <v>KOB5515</v>
      </c>
      <c r="B68" t="str">
        <f ca="1">IF(Table9[[#This Row],[Code]]&lt;&gt;"",[1]!KalkulaceTable[[#This Row],[Název]],"")</f>
        <v>Kamenný obklad, štípaný kámen za kamna, břidlice</v>
      </c>
      <c r="C68" s="1">
        <f ca="1">IF(Table9[[#This Row],[Code]]&lt;&gt;"",[1]!KalkulaceTable[[#This Row],[cena P1 CZ]],"")</f>
        <v>1101.99</v>
      </c>
      <c r="D68" s="2">
        <f ca="1">IF(Table9[[#This Row],[Code]]&lt;&gt;"",[1]!KalkulaceTable[[#This Row],[cena P1 SK]],"")</f>
        <v>43.800000000000004</v>
      </c>
    </row>
    <row r="69" spans="1:4" x14ac:dyDescent="0.3">
      <c r="A69" t="str">
        <f>IFERROR(IF([1]!KalkulaceTable[[#This Row],[Kód]]&lt;&gt;0,[1]!KalkulaceTable[[#This Row],[Kód]],""),"")</f>
        <v>FSW228</v>
      </c>
      <c r="B69" t="str">
        <f ca="1">IF(Table9[[#This Row],[Code]]&lt;&gt;"",[1]!KalkulaceTable[[#This Row],[Název]],"")</f>
        <v>Propojovací hadička pro SOLDOS</v>
      </c>
      <c r="C69" s="1">
        <f ca="1">IF(Table9[[#This Row],[Code]]&lt;&gt;"",[1]!KalkulaceTable[[#This Row],[cena P1 CZ]],"")</f>
        <v>1007.99</v>
      </c>
      <c r="D69" s="2">
        <f ca="1">IF(Table9[[#This Row],[Code]]&lt;&gt;"",[1]!KalkulaceTable[[#This Row],[cena P1 SK]],"")</f>
        <v>40.050000000000004</v>
      </c>
    </row>
    <row r="70" spans="1:4" x14ac:dyDescent="0.3">
      <c r="A70" t="str">
        <f>IFERROR(IF([1]!KalkulaceTable[[#This Row],[Kód]]&lt;&gt;0,[1]!KalkulaceTable[[#This Row],[Kód]],""),"")</f>
        <v>FSMADP10</v>
      </c>
      <c r="B70" t="str">
        <f ca="1">IF(Table9[[#This Row],[Code]]&lt;&gt;"",[1]!KalkulaceTable[[#This Row],[Název]],"")</f>
        <v>ADESILEXP10, 25 Kg, bílá</v>
      </c>
      <c r="C70" s="1">
        <f ca="1">IF(Table9[[#This Row],[Code]]&lt;&gt;"",[1]!KalkulaceTable[[#This Row],[cena P1 CZ]],"")</f>
        <v>1175.99</v>
      </c>
      <c r="D70" s="2">
        <f ca="1">IF(Table9[[#This Row],[Code]]&lt;&gt;"",[1]!KalkulaceTable[[#This Row],[cena P1 SK]],"")</f>
        <v>46.75</v>
      </c>
    </row>
    <row r="71" spans="1:4" x14ac:dyDescent="0.3">
      <c r="A71" t="str">
        <f>IFERROR(IF([1]!KalkulaceTable[[#This Row],[Kód]]&lt;&gt;0,[1]!KalkulaceTable[[#This Row],[Kód]],""),"")</f>
        <v>FS361</v>
      </c>
      <c r="B71" t="str">
        <f ca="1">IF(Table9[[#This Row],[Code]]&lt;&gt;"",[1]!KalkulaceTable[[#This Row],[Název]],"")</f>
        <v>Dřevěná zádová opěrka Prestige 350W, abachi</v>
      </c>
      <c r="C71" s="1">
        <f ca="1">IF(Table9[[#This Row],[Code]]&lt;&gt;"",[1]!KalkulaceTable[[#This Row],[cena P1 CZ]],"")</f>
        <v>1141.99</v>
      </c>
      <c r="D71" s="2">
        <f ca="1">IF(Table9[[#This Row],[Code]]&lt;&gt;"",[1]!KalkulaceTable[[#This Row],[cena P1 SK]],"")</f>
        <v>45.400000000000006</v>
      </c>
    </row>
    <row r="72" spans="1:4" x14ac:dyDescent="0.3">
      <c r="A72" t="str">
        <f>IFERROR(IF([1]!KalkulaceTable[[#This Row],[Kód]]&lt;&gt;0,[1]!KalkulaceTable[[#This Row],[Kód]],""),"")</f>
        <v>FS383</v>
      </c>
      <c r="B72" t="str">
        <f ca="1">IF(Table9[[#This Row],[Code]]&lt;&gt;"",[1]!KalkulaceTable[[#This Row],[Název]],"")</f>
        <v>Dřevěná zádová opěrka Prestige 350W, olše</v>
      </c>
      <c r="C72" s="1">
        <f ca="1">IF(Table9[[#This Row],[Code]]&lt;&gt;"",[1]!KalkulaceTable[[#This Row],[cena P1 CZ]],"")</f>
        <v>1141.99</v>
      </c>
      <c r="D72" s="2">
        <f ca="1">IF(Table9[[#This Row],[Code]]&lt;&gt;"",[1]!KalkulaceTable[[#This Row],[cena P1 SK]],"")</f>
        <v>45.400000000000006</v>
      </c>
    </row>
    <row r="73" spans="1:4" x14ac:dyDescent="0.3">
      <c r="A73" t="str">
        <f>IFERROR(IF([1]!KalkulaceTable[[#This Row],[Kód]]&lt;&gt;0,[1]!KalkulaceTable[[#This Row],[Kód]],""),"")</f>
        <v>FS389</v>
      </c>
      <c r="B73" t="str">
        <f ca="1">IF(Table9[[#This Row],[Code]]&lt;&gt;"",[1]!KalkulaceTable[[#This Row],[Název]],"")</f>
        <v>Dřevěná zádová opěrka Prestige 350W, osika</v>
      </c>
      <c r="C73" s="1">
        <f ca="1">IF(Table9[[#This Row],[Code]]&lt;&gt;"",[1]!KalkulaceTable[[#This Row],[cena P1 CZ]],"")</f>
        <v>1141.99</v>
      </c>
      <c r="D73" s="2">
        <f ca="1">IF(Table9[[#This Row],[Code]]&lt;&gt;"",[1]!KalkulaceTable[[#This Row],[cena P1 SK]],"")</f>
        <v>45.400000000000006</v>
      </c>
    </row>
    <row r="74" spans="1:4" x14ac:dyDescent="0.3">
      <c r="A74" t="str">
        <f>IFERROR(IF([1]!KalkulaceTable[[#This Row],[Kód]]&lt;&gt;0,[1]!KalkulaceTable[[#This Row],[Kód]],""),"")</f>
        <v>KOK615P</v>
      </c>
      <c r="B74" t="str">
        <f ca="1">IF(Table9[[#This Row],[Code]]&lt;&gt;"",[1]!KalkulaceTable[[#This Row],[Název]],"")</f>
        <v>Kamenný obklad za kamna 60x15cm štípaný křemenec růžový</v>
      </c>
      <c r="C74" s="1">
        <f ca="1">IF(Table9[[#This Row],[Code]]&lt;&gt;"",[1]!KalkulaceTable[[#This Row],[cena P1 CZ]],"")</f>
        <v>2103.9899999999998</v>
      </c>
      <c r="D74" s="2">
        <f ca="1">IF(Table9[[#This Row],[Code]]&lt;&gt;"",[1]!KalkulaceTable[[#This Row],[cena P1 SK]],"")</f>
        <v>83.600000000000009</v>
      </c>
    </row>
    <row r="75" spans="1:4" x14ac:dyDescent="0.3">
      <c r="A75" t="str">
        <f>IFERROR(IF([1]!KalkulaceTable[[#This Row],[Kód]]&lt;&gt;0,[1]!KalkulaceTable[[#This Row],[Kód]],""),"")</f>
        <v>FS391</v>
      </c>
      <c r="B75" t="str">
        <f ca="1">IF(Table9[[#This Row],[Code]]&lt;&gt;"",[1]!KalkulaceTable[[#This Row],[Název]],"")</f>
        <v>Dřevěná zádová opěrka Prestige 350W, osika THERMOWOOD</v>
      </c>
      <c r="C75" s="1">
        <f ca="1">IF(Table9[[#This Row],[Code]]&lt;&gt;"",[1]!KalkulaceTable[[#This Row],[cena P1 CZ]],"")</f>
        <v>1129.99</v>
      </c>
      <c r="D75" s="2">
        <f ca="1">IF(Table9[[#This Row],[Code]]&lt;&gt;"",[1]!KalkulaceTable[[#This Row],[cena P1 SK]],"")</f>
        <v>44.900000000000006</v>
      </c>
    </row>
    <row r="76" spans="1:4" x14ac:dyDescent="0.3">
      <c r="A76" t="str">
        <f>IFERROR(IF([1]!KalkulaceTable[[#This Row],[Kód]]&lt;&gt;0,[1]!KalkulaceTable[[#This Row],[Kód]],""),"")</f>
        <v>W010000050</v>
      </c>
      <c r="B76" t="str">
        <f ca="1">IF(Table9[[#This Row],[Code]]&lt;&gt;"",[1]!KalkulaceTable[[#This Row],[Název]],"")</f>
        <v>Konstrukční deska WEDI 2500x600x50 mm, 1 ks</v>
      </c>
      <c r="C76" s="1">
        <f ca="1">IF(Table9[[#This Row],[Code]]&lt;&gt;"",[1]!KalkulaceTable[[#This Row],[cena P1 CZ]],"")</f>
        <v>1230.99</v>
      </c>
      <c r="D76" s="2">
        <f ca="1">IF(Table9[[#This Row],[Code]]&lt;&gt;"",[1]!KalkulaceTable[[#This Row],[cena P1 SK]],"")</f>
        <v>48.900000000000006</v>
      </c>
    </row>
    <row r="77" spans="1:4" x14ac:dyDescent="0.3">
      <c r="A77" t="str">
        <f>IFERROR(IF([1]!KalkulaceTable[[#This Row],[Kód]]&lt;&gt;0,[1]!KalkulaceTable[[#This Row],[Kód]],""),"")</f>
        <v>W094920108</v>
      </c>
      <c r="B77" t="str">
        <f ca="1">IF(Table9[[#This Row],[Code]]&lt;&gt;"",[1]!KalkulaceTable[[#This Row],[Název]],"")</f>
        <v>Zatloukací hmoždinky WEDI - ocel, 80 mm (100ks/bal)</v>
      </c>
      <c r="C77" s="1">
        <f ca="1">IF(Table9[[#This Row],[Code]]&lt;&gt;"",[1]!KalkulaceTable[[#This Row],[cena P1 CZ]],"")</f>
        <v>1121.99</v>
      </c>
      <c r="D77" s="2">
        <f ca="1">IF(Table9[[#This Row],[Code]]&lt;&gt;"",[1]!KalkulaceTable[[#This Row],[cena P1 SK]],"")</f>
        <v>44.150000000000006</v>
      </c>
    </row>
    <row r="78" spans="1:4" x14ac:dyDescent="0.3">
      <c r="A78" t="str">
        <f>IFERROR(IF([1]!KalkulaceTable[[#This Row],[Kód]]&lt;&gt;0,[1]!KalkulaceTable[[#This Row],[Kód]],""),"")</f>
        <v>FS362</v>
      </c>
      <c r="B78" t="str">
        <f ca="1">IF(Table9[[#This Row],[Code]]&lt;&gt;"",[1]!KalkulaceTable[[#This Row],[Název]],"")</f>
        <v>Dřevěná zádová opěrka Prestige 500W, abachi</v>
      </c>
      <c r="C78" s="1">
        <f ca="1">IF(Table9[[#This Row],[Code]]&lt;&gt;"",[1]!KalkulaceTable[[#This Row],[cena P1 CZ]],"")</f>
        <v>1284.99</v>
      </c>
      <c r="D78" s="2">
        <f ca="1">IF(Table9[[#This Row],[Code]]&lt;&gt;"",[1]!KalkulaceTable[[#This Row],[cena P1 SK]],"")</f>
        <v>51.1</v>
      </c>
    </row>
    <row r="79" spans="1:4" x14ac:dyDescent="0.3">
      <c r="A79" t="str">
        <f>IFERROR(IF([1]!KalkulaceTable[[#This Row],[Kód]]&lt;&gt;0,[1]!KalkulaceTable[[#This Row],[Kód]],""),"")</f>
        <v>FS384</v>
      </c>
      <c r="B79" t="str">
        <f ca="1">IF(Table9[[#This Row],[Code]]&lt;&gt;"",[1]!KalkulaceTable[[#This Row],[Název]],"")</f>
        <v>Dřevěná zádová opěrka Prestige 500W, olše</v>
      </c>
      <c r="C79" s="1">
        <f ca="1">IF(Table9[[#This Row],[Code]]&lt;&gt;"",[1]!KalkulaceTable[[#This Row],[cena P1 CZ]],"")</f>
        <v>1284.99</v>
      </c>
      <c r="D79" s="2">
        <f ca="1">IF(Table9[[#This Row],[Code]]&lt;&gt;"",[1]!KalkulaceTable[[#This Row],[cena P1 SK]],"")</f>
        <v>51.1</v>
      </c>
    </row>
    <row r="80" spans="1:4" x14ac:dyDescent="0.3">
      <c r="A80" t="str">
        <f>IFERROR(IF([1]!KalkulaceTable[[#This Row],[Kód]]&lt;&gt;0,[1]!KalkulaceTable[[#This Row],[Kód]],""),"")</f>
        <v>FS390</v>
      </c>
      <c r="B80" t="str">
        <f ca="1">IF(Table9[[#This Row],[Code]]&lt;&gt;"",[1]!KalkulaceTable[[#This Row],[Název]],"")</f>
        <v>Dřevěná zádová opěrka Prestige 500W, osika</v>
      </c>
      <c r="C80" s="1">
        <f ca="1">IF(Table9[[#This Row],[Code]]&lt;&gt;"",[1]!KalkulaceTable[[#This Row],[cena P1 CZ]],"")</f>
        <v>1271.99</v>
      </c>
      <c r="D80" s="2">
        <f ca="1">IF(Table9[[#This Row],[Code]]&lt;&gt;"",[1]!KalkulaceTable[[#This Row],[cena P1 SK]],"")</f>
        <v>50.550000000000004</v>
      </c>
    </row>
    <row r="81" spans="1:4" x14ac:dyDescent="0.3">
      <c r="A81" t="str">
        <f>IFERROR(IF([1]!KalkulaceTable[[#This Row],[Kód]]&lt;&gt;0,[1]!KalkulaceTable[[#This Row],[Kód]],""),"")</f>
        <v>FS392</v>
      </c>
      <c r="B81" t="str">
        <f ca="1">IF(Table9[[#This Row],[Code]]&lt;&gt;"",[1]!KalkulaceTable[[#This Row],[Název]],"")</f>
        <v>Dřevěná zádová opěrka Prestige 500W, osika THERMOWOOD</v>
      </c>
      <c r="C81" s="1">
        <f ca="1">IF(Table9[[#This Row],[Code]]&lt;&gt;"",[1]!KalkulaceTable[[#This Row],[cena P1 CZ]],"")</f>
        <v>1271.99</v>
      </c>
      <c r="D81" s="2">
        <f ca="1">IF(Table9[[#This Row],[Code]]&lt;&gt;"",[1]!KalkulaceTable[[#This Row],[cena P1 SK]],"")</f>
        <v>50.550000000000004</v>
      </c>
    </row>
    <row r="82" spans="1:4" x14ac:dyDescent="0.3">
      <c r="A82" t="str">
        <f>IFERROR(IF([1]!KalkulaceTable[[#This Row],[Kód]]&lt;&gt;0,[1]!KalkulaceTable[[#This Row],[Kód]],""),"")</f>
        <v>FS125</v>
      </c>
      <c r="B82" t="str">
        <f ca="1">IF(Table9[[#This Row],[Code]]&lt;&gt;"",[1]!KalkulaceTable[[#This Row],[Název]],"")</f>
        <v>Napouštěcí tryska k ochlazovací kádi LUXOR/ELEGANCE/EXKLUZIV</v>
      </c>
      <c r="C82" s="1">
        <f ca="1">IF(Table9[[#This Row],[Code]]&lt;&gt;"",[1]!KalkulaceTable[[#This Row],[cena P1 CZ]],"")</f>
        <v>1393.99</v>
      </c>
      <c r="D82" s="2">
        <f ca="1">IF(Table9[[#This Row],[Code]]&lt;&gt;"",[1]!KalkulaceTable[[#This Row],[cena P1 SK]],"")</f>
        <v>55.400000000000006</v>
      </c>
    </row>
    <row r="83" spans="1:4" x14ac:dyDescent="0.3">
      <c r="A83" t="str">
        <f>IFERROR(IF([1]!KalkulaceTable[[#This Row],[Kód]]&lt;&gt;0,[1]!KalkulaceTable[[#This Row],[Kód]],""),"")</f>
        <v>FSKP1</v>
      </c>
      <c r="B83" t="str">
        <f ca="1">IF(Table9[[#This Row],[Code]]&lt;&gt;"",[1]!KalkulaceTable[[#This Row],[Název]],"")</f>
        <v>Nerezový krycí plech ke komínu u sudové sauny</v>
      </c>
      <c r="C83" s="1">
        <f ca="1">IF(Table9[[#This Row],[Code]]&lt;&gt;"",[1]!KalkulaceTable[[#This Row],[cena P1 CZ]],"")</f>
        <v>1420.99</v>
      </c>
      <c r="D83" s="2">
        <f ca="1">IF(Table9[[#This Row],[Code]]&lt;&gt;"",[1]!KalkulaceTable[[#This Row],[cena P1 SK]],"")</f>
        <v>56.5</v>
      </c>
    </row>
    <row r="84" spans="1:4" x14ac:dyDescent="0.3">
      <c r="A84" t="str">
        <f>IFERROR(IF([1]!KalkulaceTable[[#This Row],[Kód]]&lt;&gt;0,[1]!KalkulaceTable[[#This Row],[Kód]],""),"")</f>
        <v>W094920111</v>
      </c>
      <c r="B84" t="str">
        <f ca="1">IF(Table9[[#This Row],[Code]]&lt;&gt;"",[1]!KalkulaceTable[[#This Row],[Název]],"")</f>
        <v>Zatloukací hmoždinky WEDI TOOLS- ocel, 110mm (100 ks/bal)</v>
      </c>
      <c r="C84" s="1">
        <f ca="1">IF(Table9[[#This Row],[Code]]&lt;&gt;"",[1]!KalkulaceTable[[#This Row],[cena P1 CZ]],"")</f>
        <v>1421.99</v>
      </c>
      <c r="D84" s="2">
        <f ca="1">IF(Table9[[#This Row],[Code]]&lt;&gt;"",[1]!KalkulaceTable[[#This Row],[cena P1 SK]],"")</f>
        <v>56.400000000000006</v>
      </c>
    </row>
    <row r="85" spans="1:4" x14ac:dyDescent="0.3">
      <c r="A85" t="str">
        <f>IFERROR(IF([1]!KalkulaceTable[[#This Row],[Kód]]&lt;&gt;0,[1]!KalkulaceTable[[#This Row],[Kód]],""),"")</f>
        <v>KOK615K</v>
      </c>
      <c r="B85" t="str">
        <f ca="1">IF(Table9[[#This Row],[Code]]&lt;&gt;"",[1]!KalkulaceTable[[#This Row],[Název]],"")</f>
        <v>Kamenný obklad za kamna 60x15cm štípaný křemenec khaki</v>
      </c>
      <c r="C85" s="1">
        <f ca="1">IF(Table9[[#This Row],[Code]]&lt;&gt;"",[1]!KalkulaceTable[[#This Row],[cena P1 CZ]],"")</f>
        <v>1750.99</v>
      </c>
      <c r="D85" s="2">
        <f ca="1">IF(Table9[[#This Row],[Code]]&lt;&gt;"",[1]!KalkulaceTable[[#This Row],[cena P1 SK]],"")</f>
        <v>69.600000000000009</v>
      </c>
    </row>
    <row r="86" spans="1:4" x14ac:dyDescent="0.3">
      <c r="A86" t="str">
        <f>IFERROR(IF([1]!KalkulaceTable[[#This Row],[Kód]]&lt;&gt;0,[1]!KalkulaceTable[[#This Row],[Kód]],""),"")</f>
        <v>FSMLAT</v>
      </c>
      <c r="B86" t="str">
        <f ca="1">IF(Table9[[#This Row],[Code]]&lt;&gt;"",[1]!KalkulaceTable[[#This Row],[Název]],"")</f>
        <v>LATEX PLUS, přísada k NIVORAPIDu - 10 Kg</v>
      </c>
      <c r="C86" s="1">
        <f ca="1">IF(Table9[[#This Row],[Code]]&lt;&gt;"",[1]!KalkulaceTable[[#This Row],[cena P1 CZ]],"")</f>
        <v>1872.99</v>
      </c>
      <c r="D86" s="2">
        <f ca="1">IF(Table9[[#This Row],[Code]]&lt;&gt;"",[1]!KalkulaceTable[[#This Row],[cena P1 SK]],"")</f>
        <v>74.400000000000006</v>
      </c>
    </row>
    <row r="87" spans="1:4" x14ac:dyDescent="0.3">
      <c r="A87" t="str">
        <f>IFERROR(IF([1]!KalkulaceTable[[#This Row],[Kód]]&lt;&gt;0,[1]!KalkulaceTable[[#This Row],[Kód]],""),"")</f>
        <v>FSC04</v>
      </c>
      <c r="B87" t="str">
        <f ca="1">IF(Table9[[#This Row],[Code]]&lt;&gt;"",[1]!KalkulaceTable[[#This Row],[Název]],"")</f>
        <v>Lavice do parní sauny profil AG s vydutou výplní</v>
      </c>
      <c r="C87" s="1">
        <f ca="1">IF(Table9[[#This Row],[Code]]&lt;&gt;"",[1]!KalkulaceTable[[#This Row],[cena P1 CZ]],"")</f>
        <v>9574.99</v>
      </c>
      <c r="D87" s="2">
        <f ca="1">IF(Table9[[#This Row],[Code]]&lt;&gt;"",[1]!KalkulaceTable[[#This Row],[cena P1 SK]],"")</f>
        <v>380.65000000000003</v>
      </c>
    </row>
    <row r="88" spans="1:4" x14ac:dyDescent="0.3">
      <c r="A88" t="str">
        <f>IFERROR(IF([1]!KalkulaceTable[[#This Row],[Kód]]&lt;&gt;0,[1]!KalkulaceTable[[#This Row],[Kód]],""),"")</f>
        <v>FSC03</v>
      </c>
      <c r="B88" t="str">
        <f ca="1">IF(Table9[[#This Row],[Code]]&lt;&gt;"",[1]!KalkulaceTable[[#This Row],[Název]],"")</f>
        <v>Lavice do parní sauny profil AG, standard</v>
      </c>
      <c r="C88" s="1">
        <f ca="1">IF(Table9[[#This Row],[Code]]&lt;&gt;"",[1]!KalkulaceTable[[#This Row],[cena P1 CZ]],"")</f>
        <v>9574.99</v>
      </c>
      <c r="D88" s="2">
        <f ca="1">IF(Table9[[#This Row],[Code]]&lt;&gt;"",[1]!KalkulaceTable[[#This Row],[cena P1 SK]],"")</f>
        <v>380.65000000000003</v>
      </c>
    </row>
    <row r="89" spans="1:4" x14ac:dyDescent="0.3">
      <c r="A89" t="str">
        <f>IFERROR(IF([1]!KalkulaceTable[[#This Row],[Kód]]&lt;&gt;0,[1]!KalkulaceTable[[#This Row],[Kód]],""),"")</f>
        <v>KOBZ418SR</v>
      </c>
      <c r="B89" t="str">
        <f ca="1">IF(Table9[[#This Row],[Code]]&lt;&gt;"",[1]!KalkulaceTable[[#This Row],[Název]],"")</f>
        <v>Kamenný obklad za kamna 35x18 štípaná břidlice square rustic, Z panel</v>
      </c>
      <c r="C89" s="1">
        <f ca="1">IF(Table9[[#This Row],[Code]]&lt;&gt;"",[1]!KalkulaceTable[[#This Row],[cena P1 CZ]],"")</f>
        <v>1783.99</v>
      </c>
      <c r="D89" s="2">
        <f ca="1">IF(Table9[[#This Row],[Code]]&lt;&gt;"",[1]!KalkulaceTable[[#This Row],[cena P1 SK]],"")</f>
        <v>70.900000000000006</v>
      </c>
    </row>
    <row r="90" spans="1:4" x14ac:dyDescent="0.3">
      <c r="A90" t="str">
        <f>IFERROR(IF([1]!KalkulaceTable[[#This Row],[Kód]]&lt;&gt;0,[1]!KalkulaceTable[[#This Row],[Kód]],""),"")</f>
        <v>KOBZ615R</v>
      </c>
      <c r="B90" t="str">
        <f ca="1">IF(Table9[[#This Row],[Code]]&lt;&gt;"",[1]!KalkulaceTable[[#This Row],[Název]],"")</f>
        <v>Kamenný obklad za kamna 60x15 štípaná břidlice úzká rustic, Z panel</v>
      </c>
      <c r="C90" s="1">
        <f ca="1">IF(Table9[[#This Row],[Code]]&lt;&gt;"",[1]!KalkulaceTable[[#This Row],[cena P1 CZ]],"")</f>
        <v>1773.99</v>
      </c>
      <c r="D90" s="2">
        <f ca="1">IF(Table9[[#This Row],[Code]]&lt;&gt;"",[1]!KalkulaceTable[[#This Row],[cena P1 SK]],"")</f>
        <v>70.55</v>
      </c>
    </row>
    <row r="91" spans="1:4" x14ac:dyDescent="0.3">
      <c r="A91" t="str">
        <f>IFERROR(IF([1]!KalkulaceTable[[#This Row],[Kód]]&lt;&gt;0,[1]!KalkulaceTable[[#This Row],[Kód]],""),"")</f>
        <v>W076902008</v>
      </c>
      <c r="B91" t="str">
        <f ca="1">IF(Table9[[#This Row],[Code]]&lt;&gt;"",[1]!KalkulaceTable[[#This Row],[Název]],"")</f>
        <v>Lepící a hydroizolační hmota WEDI TOOLS 610, 310 ml</v>
      </c>
      <c r="C91" s="1">
        <f ca="1">IF(Table9[[#This Row],[Code]]&lt;&gt;"",[1]!KalkulaceTable[[#This Row],[cena P1 CZ]],"")</f>
        <v>406.99</v>
      </c>
      <c r="D91" s="2">
        <f ca="1">IF(Table9[[#This Row],[Code]]&lt;&gt;"",[1]!KalkulaceTable[[#This Row],[cena P1 SK]],"")</f>
        <v>15.700000000000001</v>
      </c>
    </row>
    <row r="92" spans="1:4" x14ac:dyDescent="0.3">
      <c r="A92" t="str">
        <f>IFERROR(IF([1]!KalkulaceTable[[#This Row],[Kód]]&lt;&gt;0,[1]!KalkulaceTable[[#This Row],[Kód]],""),"")</f>
        <v>MR50006BB</v>
      </c>
      <c r="B92" t="str">
        <f ca="1">IF(Table9[[#This Row],[Code]]&lt;&gt;"",[1]!KalkulaceTable[[#This Row],[Název]],"")</f>
        <v>Manometr k úpravně vody Soft &amp; Clean</v>
      </c>
      <c r="C92" s="1">
        <f ca="1">IF(Table9[[#This Row],[Code]]&lt;&gt;"",[1]!KalkulaceTable[[#This Row],[cena P1 CZ]],"")</f>
        <v>202.99</v>
      </c>
      <c r="D92" s="2">
        <f ca="1">IF(Table9[[#This Row],[Code]]&lt;&gt;"",[1]!KalkulaceTable[[#This Row],[cena P1 SK]],"")</f>
        <v>8.0500000000000007</v>
      </c>
    </row>
    <row r="93" spans="1:4" x14ac:dyDescent="0.3">
      <c r="A93" t="str">
        <f>IFERROR(IF([1]!KalkulaceTable[[#This Row],[Kód]]&lt;&gt;0,[1]!KalkulaceTable[[#This Row],[Kód]],""),"")</f>
        <v>KOB615R</v>
      </c>
      <c r="B93" t="str">
        <f ca="1">IF(Table9[[#This Row],[Code]]&lt;&gt;"",[1]!KalkulaceTable[[#This Row],[Název]],"")</f>
        <v>Kamenný obklad za kamna 60x15cm štípaná břidlice</v>
      </c>
      <c r="C93" s="1">
        <f ca="1">IF(Table9[[#This Row],[Code]]&lt;&gt;"",[1]!KalkulaceTable[[#This Row],[cena P1 CZ]],"")</f>
        <v>1835.99</v>
      </c>
      <c r="D93" s="2">
        <f ca="1">IF(Table9[[#This Row],[Code]]&lt;&gt;"",[1]!KalkulaceTable[[#This Row],[cena P1 SK]],"")</f>
        <v>73</v>
      </c>
    </row>
    <row r="94" spans="1:4" x14ac:dyDescent="0.3">
      <c r="A94" t="str">
        <f>IFERROR(IF([1]!KalkulaceTable[[#This Row],[Kód]]&lt;&gt;0,[1]!KalkulaceTable[[#This Row],[Kód]],""),"")</f>
        <v>FSMMON</v>
      </c>
      <c r="B94" t="str">
        <f ca="1">IF(Table9[[#This Row],[Code]]&lt;&gt;"",[1]!KalkulaceTable[[#This Row],[Název]],"")</f>
        <v>MONOLASTIC, pružná hydroizolační stěrka, 20kg</v>
      </c>
      <c r="C94" s="1">
        <f ca="1">IF(Table9[[#This Row],[Code]]&lt;&gt;"",[1]!KalkulaceTable[[#This Row],[cena P1 CZ]],"")</f>
        <v>2937.99</v>
      </c>
      <c r="D94" s="2">
        <f ca="1">IF(Table9[[#This Row],[Code]]&lt;&gt;"",[1]!KalkulaceTable[[#This Row],[cena P1 SK]],"")</f>
        <v>116.80000000000001</v>
      </c>
    </row>
    <row r="95" spans="1:4" x14ac:dyDescent="0.3">
      <c r="A95" t="str">
        <f>IFERROR(IF([1]!KalkulaceTable[[#This Row],[Kód]]&lt;&gt;0,[1]!KalkulaceTable[[#This Row],[Kód]],""),"")</f>
        <v>FS002</v>
      </c>
      <c r="B95" t="str">
        <f ca="1">IF(Table9[[#This Row],[Code]]&lt;&gt;"",[1]!KalkulaceTable[[#This Row],[Název]],"")</f>
        <v>Bezpečnostní systém POWERSAFE, tlačítko do sauny</v>
      </c>
      <c r="C95" s="1">
        <f ca="1">IF(Table9[[#This Row],[Code]]&lt;&gt;"",[1]!KalkulaceTable[[#This Row],[cena P1 CZ]],"")</f>
        <v>1901.99</v>
      </c>
      <c r="D95" s="2">
        <f ca="1">IF(Table9[[#This Row],[Code]]&lt;&gt;"",[1]!KalkulaceTable[[#This Row],[cena P1 SK]],"")</f>
        <v>75.55</v>
      </c>
    </row>
    <row r="96" spans="1:4" x14ac:dyDescent="0.3">
      <c r="A96" t="str">
        <f>IFERROR(IF([1]!KalkulaceTable[[#This Row],[Kód]]&lt;&gt;0,[1]!KalkulaceTable[[#This Row],[Kód]],""),"")</f>
        <v>W010710080</v>
      </c>
      <c r="B96" t="str">
        <f ca="1">IF(Table9[[#This Row],[Code]]&lt;&gt;"",[1]!KalkulaceTable[[#This Row],[Název]],"")</f>
        <v>Konstrukční deska WEDI 2500x600x80 mm, 1 ks</v>
      </c>
      <c r="C96" s="1">
        <f ca="1">IF(Table9[[#This Row],[Code]]&lt;&gt;"",[1]!KalkulaceTable[[#This Row],[cena P1 CZ]],"")</f>
        <v>1981.99</v>
      </c>
      <c r="D96" s="2">
        <f ca="1">IF(Table9[[#This Row],[Code]]&lt;&gt;"",[1]!KalkulaceTable[[#This Row],[cena P1 SK]],"")</f>
        <v>76.650000000000006</v>
      </c>
    </row>
    <row r="97" spans="1:4" x14ac:dyDescent="0.3">
      <c r="A97" t="str">
        <f>IFERROR(IF([1]!KalkulaceTable[[#This Row],[Kód]]&lt;&gt;0,[1]!KalkulaceTable[[#This Row],[Kód]],""),"")</f>
        <v>KOK615W</v>
      </c>
      <c r="B97" t="str">
        <f ca="1">IF(Table9[[#This Row],[Code]]&lt;&gt;"",[1]!KalkulaceTable[[#This Row],[Název]],"")</f>
        <v>Kamenný obklad za kamna 60x15cm štípaný křemenec bílý</v>
      </c>
      <c r="C97" s="1">
        <f ca="1">IF(Table9[[#This Row],[Code]]&lt;&gt;"",[1]!KalkulaceTable[[#This Row],[cena P1 CZ]],"")</f>
        <v>1968.99</v>
      </c>
      <c r="D97" s="2">
        <f ca="1">IF(Table9[[#This Row],[Code]]&lt;&gt;"",[1]!KalkulaceTable[[#This Row],[cena P1 SK]],"")</f>
        <v>78.25</v>
      </c>
    </row>
    <row r="98" spans="1:4" x14ac:dyDescent="0.3">
      <c r="A98" t="str">
        <f>IFERROR(IF([1]!KalkulaceTable[[#This Row],[Kód]]&lt;&gt;0,[1]!KalkulaceTable[[#This Row],[Kód]],""),"")</f>
        <v>KOK615G</v>
      </c>
      <c r="B98" t="str">
        <f ca="1">IF(Table9[[#This Row],[Code]]&lt;&gt;"",[1]!KalkulaceTable[[#This Row],[Název]],"")</f>
        <v>Kamenný obklad za kamna 60x15cm štípaný křemenec šedý</v>
      </c>
      <c r="C98" s="1">
        <f ca="1">IF(Table9[[#This Row],[Code]]&lt;&gt;"",[1]!KalkulaceTable[[#This Row],[cena P1 CZ]],"")</f>
        <v>1968.99</v>
      </c>
      <c r="D98" s="2">
        <f ca="1">IF(Table9[[#This Row],[Code]]&lt;&gt;"",[1]!KalkulaceTable[[#This Row],[cena P1 SK]],"")</f>
        <v>78.25</v>
      </c>
    </row>
    <row r="99" spans="1:4" x14ac:dyDescent="0.3">
      <c r="A99" t="str">
        <f>IFERROR(IF([1]!KalkulaceTable[[#This Row],[Kód]]&lt;&gt;0,[1]!KalkulaceTable[[#This Row],[Kód]],""),"")</f>
        <v>FSVF350</v>
      </c>
      <c r="B99" t="str">
        <f ca="1">IF(Table9[[#This Row],[Code]]&lt;&gt;"",[1]!KalkulaceTable[[#This Row],[Název]],"")</f>
        <v>Infrazářič Philips VITAE/Dr. Fischer 350W</v>
      </c>
      <c r="C99" s="1">
        <f ca="1">IF(Table9[[#This Row],[Code]]&lt;&gt;"",[1]!KalkulaceTable[[#This Row],[cena P1 CZ]],"")</f>
        <v>3147.99</v>
      </c>
      <c r="D99" s="2">
        <f ca="1">IF(Table9[[#This Row],[Code]]&lt;&gt;"",[1]!KalkulaceTable[[#This Row],[cena P1 SK]],"")</f>
        <v>123.95</v>
      </c>
    </row>
    <row r="100" spans="1:4" x14ac:dyDescent="0.3">
      <c r="A100" t="str">
        <f>IFERROR(IF([1]!KalkulaceTable[[#This Row],[Kód]]&lt;&gt;0,[1]!KalkulaceTable[[#This Row],[Kód]],""),"")</f>
        <v>FSVF500</v>
      </c>
      <c r="B100" t="str">
        <f ca="1">IF(Table9[[#This Row],[Code]]&lt;&gt;"",[1]!KalkulaceTable[[#This Row],[Název]],"")</f>
        <v>Infrazářič Philips VITAE/Dr. Fischer 500W</v>
      </c>
      <c r="C100" s="1">
        <f ca="1">IF(Table9[[#This Row],[Code]]&lt;&gt;"",[1]!KalkulaceTable[[#This Row],[cena P1 CZ]],"")</f>
        <v>3146.99</v>
      </c>
      <c r="D100" s="2">
        <f ca="1">IF(Table9[[#This Row],[Code]]&lt;&gt;"",[1]!KalkulaceTable[[#This Row],[cena P1 SK]],"")</f>
        <v>123.95</v>
      </c>
    </row>
    <row r="101" spans="1:4" x14ac:dyDescent="0.3">
      <c r="A101" t="str">
        <f>IFERROR(IF([1]!KalkulaceTable[[#This Row],[Kód]]&lt;&gt;0,[1]!KalkulaceTable[[#This Row],[Kód]],""),"")</f>
        <v>FSVF750</v>
      </c>
      <c r="B101" t="str">
        <f ca="1">IF(Table9[[#This Row],[Code]]&lt;&gt;"",[1]!KalkulaceTable[[#This Row],[Název]],"")</f>
        <v>Infrazářič Philips VITAE/Dr. Fischer 750W</v>
      </c>
      <c r="C101" s="1">
        <f ca="1">IF(Table9[[#This Row],[Code]]&lt;&gt;"",[1]!KalkulaceTable[[#This Row],[cena P1 CZ]],"")</f>
        <v>3146.99</v>
      </c>
      <c r="D101" s="2">
        <f ca="1">IF(Table9[[#This Row],[Code]]&lt;&gt;"",[1]!KalkulaceTable[[#This Row],[cena P1 SK]],"")</f>
        <v>123.95</v>
      </c>
    </row>
    <row r="102" spans="1:4" x14ac:dyDescent="0.3">
      <c r="A102" t="str">
        <f>IFERROR(IF([1]!KalkulaceTable[[#This Row],[Kód]]&lt;&gt;0,[1]!KalkulaceTable[[#This Row],[Kód]],""),"")</f>
        <v>KAMB01</v>
      </c>
      <c r="B102" t="str">
        <f ca="1">IF(Table9[[#This Row],[Code]]&lt;&gt;"",[1]!KalkulaceTable[[#This Row],[Název]],"")</f>
        <v>Žebřík k ochlazovací kádi KAMBALA</v>
      </c>
      <c r="C102" s="1">
        <f ca="1">IF(Table9[[#This Row],[Code]]&lt;&gt;"",[1]!KalkulaceTable[[#This Row],[cena P1 CZ]],"")</f>
        <v>3467.99</v>
      </c>
      <c r="D102" s="2">
        <f ca="1">IF(Table9[[#This Row],[Code]]&lt;&gt;"",[1]!KalkulaceTable[[#This Row],[cena P1 SK]],"")</f>
        <v>132.95000000000002</v>
      </c>
    </row>
    <row r="103" spans="1:4" x14ac:dyDescent="0.3">
      <c r="A103" t="str">
        <f>IFERROR(IF([1]!KalkulaceTable[[#This Row],[Kód]]&lt;&gt;0,[1]!KalkulaceTable[[#This Row],[Kód]],""),"")</f>
        <v>FSMMAP</v>
      </c>
      <c r="B103" t="str">
        <f ca="1">IF(Table9[[#This Row],[Code]]&lt;&gt;"",[1]!KalkulaceTable[[#This Row],[Název]],"")</f>
        <v>MAPEBAND SA 25bm</v>
      </c>
      <c r="C103" s="1">
        <f ca="1">IF(Table9[[#This Row],[Code]]&lt;&gt;"",[1]!KalkulaceTable[[#This Row],[cena P1 CZ]],"")</f>
        <v>3533.99</v>
      </c>
      <c r="D103" s="2">
        <f ca="1">IF(Table9[[#This Row],[Code]]&lt;&gt;"",[1]!KalkulaceTable[[#This Row],[cena P1 SK]],"")</f>
        <v>140.45000000000002</v>
      </c>
    </row>
    <row r="104" spans="1:4" x14ac:dyDescent="0.3">
      <c r="A104" t="str">
        <f>IFERROR(IF([1]!KalkulaceTable[[#This Row],[Kód]]&lt;&gt;0,[1]!KalkulaceTable[[#This Row],[Kód]],""),"")</f>
        <v>FS157</v>
      </c>
      <c r="B104" t="str">
        <f ca="1">IF(Table9[[#This Row],[Code]]&lt;&gt;"",[1]!KalkulaceTable[[#This Row],[Název]],"")</f>
        <v>Schůdky k ochlazovací kádi - celodřevěné smrk</v>
      </c>
      <c r="C104" s="1">
        <f ca="1">IF(Table9[[#This Row],[Code]]&lt;&gt;"",[1]!KalkulaceTable[[#This Row],[cena P1 CZ]],"")</f>
        <v>3829.99</v>
      </c>
      <c r="D104" s="2">
        <f ca="1">IF(Table9[[#This Row],[Code]]&lt;&gt;"",[1]!KalkulaceTable[[#This Row],[cena P1 SK]],"")</f>
        <v>152.25</v>
      </c>
    </row>
    <row r="105" spans="1:4" x14ac:dyDescent="0.3">
      <c r="A105" t="str">
        <f>IFERROR(IF([1]!KalkulaceTable[[#This Row],[Kód]]&lt;&gt;0,[1]!KalkulaceTable[[#This Row],[Kód]],""),"")</f>
        <v>E-2206095</v>
      </c>
      <c r="B105" t="str">
        <f ca="1">IF(Table9[[#This Row],[Code]]&lt;&gt;"",[1]!KalkulaceTable[[#This Row],[Název]],"")</f>
        <v>Hygromatic - Vrchní díl válce C17</v>
      </c>
      <c r="C105" s="1">
        <f ca="1">IF(Table9[[#This Row],[Code]]&lt;&gt;"",[1]!KalkulaceTable[[#This Row],[cena P1 CZ]],"")</f>
        <v>4291.99</v>
      </c>
      <c r="D105" s="2">
        <f ca="1">IF(Table9[[#This Row],[Code]]&lt;&gt;"",[1]!KalkulaceTable[[#This Row],[cena P1 SK]],"")</f>
        <v>170.60000000000002</v>
      </c>
    </row>
    <row r="106" spans="1:4" x14ac:dyDescent="0.3">
      <c r="A106" t="str">
        <f>IFERROR(IF([1]!KalkulaceTable[[#This Row],[Kód]]&lt;&gt;0,[1]!KalkulaceTable[[#This Row],[Kód]],""),"")</f>
        <v>B-220622721</v>
      </c>
      <c r="B106" t="str">
        <f ca="1">IF(Table9[[#This Row],[Code]]&lt;&gt;"",[1]!KalkulaceTable[[#This Row],[Název]],"")</f>
        <v>Hygromatic - Sada elektrod C-Line</v>
      </c>
      <c r="C106" s="1">
        <f ca="1">IF(Table9[[#This Row],[Code]]&lt;&gt;"",[1]!KalkulaceTable[[#This Row],[cena P1 CZ]],"")</f>
        <v>4434.99</v>
      </c>
      <c r="D106" s="2">
        <f ca="1">IF(Table9[[#This Row],[Code]]&lt;&gt;"",[1]!KalkulaceTable[[#This Row],[cena P1 SK]],"")</f>
        <v>176.3</v>
      </c>
    </row>
    <row r="107" spans="1:4" x14ac:dyDescent="0.3">
      <c r="A107" t="str">
        <f>IFERROR(IF([1]!KalkulaceTable[[#This Row],[Kód]]&lt;&gt;0,[1]!KalkulaceTable[[#This Row],[Kód]],""),"")</f>
        <v>FSPV500</v>
      </c>
      <c r="B107" t="str">
        <f ca="1">IF(Table9[[#This Row],[Code]]&lt;&gt;"",[1]!KalkulaceTable[[#This Row],[Název]],"")</f>
        <v>Infrazářič Philips VITAE 500W</v>
      </c>
      <c r="C107" s="1">
        <f ca="1">IF(Table9[[#This Row],[Code]]&lt;&gt;"",[1]!KalkulaceTable[[#This Row],[cena P1 CZ]],"")</f>
        <v>5039.99</v>
      </c>
      <c r="D107" s="2">
        <f ca="1">IF(Table9[[#This Row],[Code]]&lt;&gt;"",[1]!KalkulaceTable[[#This Row],[cena P1 SK]],"")</f>
        <v>200.3</v>
      </c>
    </row>
    <row r="108" spans="1:4" x14ac:dyDescent="0.3">
      <c r="A108" t="str">
        <f>IFERROR(IF([1]!KalkulaceTable[[#This Row],[Kód]]&lt;&gt;0,[1]!KalkulaceTable[[#This Row],[Kód]],""),"")</f>
        <v>FSPV750</v>
      </c>
      <c r="B108" t="str">
        <f ca="1">IF(Table9[[#This Row],[Code]]&lt;&gt;"",[1]!KalkulaceTable[[#This Row],[Název]],"")</f>
        <v>Infrazářič Philips VITAE 750W</v>
      </c>
      <c r="C108" s="1">
        <f ca="1">IF(Table9[[#This Row],[Code]]&lt;&gt;"",[1]!KalkulaceTable[[#This Row],[cena P1 CZ]],"")</f>
        <v>5036.99</v>
      </c>
      <c r="D108" s="2">
        <f ca="1">IF(Table9[[#This Row],[Code]]&lt;&gt;"",[1]!KalkulaceTable[[#This Row],[cena P1 SK]],"")</f>
        <v>200.20000000000002</v>
      </c>
    </row>
    <row r="109" spans="1:4" x14ac:dyDescent="0.3">
      <c r="A109" t="str">
        <f>IFERROR(IF([1]!KalkulaceTable[[#This Row],[Kód]]&lt;&gt;0,[1]!KalkulaceTable[[#This Row],[Kód]],""),"")</f>
        <v>FS41</v>
      </c>
      <c r="B109" t="str">
        <f ca="1">IF(Table9[[#This Row],[Code]]&lt;&gt;"",[1]!KalkulaceTable[[#This Row],[Název]],"")</f>
        <v>GSM modul pro řídící jednotky Harvia Griffin, Xenio</v>
      </c>
      <c r="C109" s="1">
        <f ca="1">IF(Table9[[#This Row],[Code]]&lt;&gt;"",[1]!KalkulaceTable[[#This Row],[cena P1 CZ]],"")</f>
        <v>5238.99</v>
      </c>
      <c r="D109" s="2">
        <f ca="1">IF(Table9[[#This Row],[Code]]&lt;&gt;"",[1]!KalkulaceTable[[#This Row],[cena P1 SK]],"")</f>
        <v>208.25</v>
      </c>
    </row>
    <row r="110" spans="1:4" x14ac:dyDescent="0.3">
      <c r="A110" t="str">
        <f>IFERROR(IF([1]!KalkulaceTable[[#This Row],[Kód]]&lt;&gt;0,[1]!KalkulaceTable[[#This Row],[Kód]],""),"")</f>
        <v>FSPV350</v>
      </c>
      <c r="B110" t="str">
        <f ca="1">IF(Table9[[#This Row],[Code]]&lt;&gt;"",[1]!KalkulaceTable[[#This Row],[Název]],"")</f>
        <v>Infrazářič Philips VITAE 350W</v>
      </c>
      <c r="C110" s="1">
        <f ca="1">IF(Table9[[#This Row],[Code]]&lt;&gt;"",[1]!KalkulaceTable[[#This Row],[cena P1 CZ]],"")</f>
        <v>5563.99</v>
      </c>
      <c r="D110" s="2">
        <f ca="1">IF(Table9[[#This Row],[Code]]&lt;&gt;"",[1]!KalkulaceTable[[#This Row],[cena P1 SK]],"")</f>
        <v>221.15</v>
      </c>
    </row>
    <row r="111" spans="1:4" x14ac:dyDescent="0.3">
      <c r="A111" t="str">
        <f>IFERROR(IF([1]!KalkulaceTable[[#This Row],[Kód]]&lt;&gt;0,[1]!KalkulaceTable[[#This Row],[Kód]],""),"")</f>
        <v>FS397</v>
      </c>
      <c r="B111" t="str">
        <f ca="1">IF(Table9[[#This Row],[Code]]&lt;&gt;"",[1]!KalkulaceTable[[#This Row],[Název]],"")</f>
        <v>Nerezová ochlazovací káď 800l</v>
      </c>
      <c r="C111" s="1">
        <f ca="1">IF(Table9[[#This Row],[Code]]&lt;&gt;"",[1]!KalkulaceTable[[#This Row],[cena P1 CZ]],"")</f>
        <v>77325.990000000005</v>
      </c>
      <c r="D111" s="2">
        <f ca="1">IF(Table9[[#This Row],[Code]]&lt;&gt;"",[1]!KalkulaceTable[[#This Row],[cena P1 SK]],"")</f>
        <v>3054.75</v>
      </c>
    </row>
    <row r="112" spans="1:4" x14ac:dyDescent="0.3">
      <c r="A112" t="str">
        <f>IFERROR(IF([1]!KalkulaceTable[[#This Row],[Kód]]&lt;&gt;0,[1]!KalkulaceTable[[#This Row],[Kód]],""),"")</f>
        <v>FS017</v>
      </c>
      <c r="B112" t="str">
        <f ca="1">IF(Table9[[#This Row],[Code]]&lt;&gt;"",[1]!KalkulaceTable[[#This Row],[Název]],"")</f>
        <v>Schůdky k ochlazovací kádi, laminátové - bílé</v>
      </c>
      <c r="C112" s="1">
        <f ca="1">IF(Table9[[#This Row],[Code]]&lt;&gt;"",[1]!KalkulaceTable[[#This Row],[cena P1 CZ]],"")</f>
        <v>5976.99</v>
      </c>
      <c r="D112" s="2">
        <f ca="1">IF(Table9[[#This Row],[Code]]&lt;&gt;"",[1]!KalkulaceTable[[#This Row],[cena P1 SK]],"")</f>
        <v>237.55</v>
      </c>
    </row>
    <row r="113" spans="1:4" x14ac:dyDescent="0.3">
      <c r="A113" t="str">
        <f>IFERROR(IF([1]!KalkulaceTable[[#This Row],[Kód]]&lt;&gt;0,[1]!KalkulaceTable[[#This Row],[Kód]],""),"")</f>
        <v>FS117</v>
      </c>
      <c r="B113" t="str">
        <f ca="1">IF(Table9[[#This Row],[Code]]&lt;&gt;"",[1]!KalkulaceTable[[#This Row],[Název]],"")</f>
        <v>Schůdky k ochlazovací kádi, laminátové - modré</v>
      </c>
      <c r="C113" s="1">
        <f ca="1">IF(Table9[[#This Row],[Code]]&lt;&gt;"",[1]!KalkulaceTable[[#This Row],[cena P1 CZ]],"")</f>
        <v>5976.99</v>
      </c>
      <c r="D113" s="2">
        <f ca="1">IF(Table9[[#This Row],[Code]]&lt;&gt;"",[1]!KalkulaceTable[[#This Row],[cena P1 SK]],"")</f>
        <v>237.55</v>
      </c>
    </row>
    <row r="114" spans="1:4" x14ac:dyDescent="0.3">
      <c r="A114" t="str">
        <f>IFERROR(IF([1]!KalkulaceTable[[#This Row],[Kód]]&lt;&gt;0,[1]!KalkulaceTable[[#This Row],[Kód]],""),"")</f>
        <v>FSW05</v>
      </c>
      <c r="B114" t="str">
        <f ca="1">IF(Table9[[#This Row],[Code]]&lt;&gt;"",[1]!KalkulaceTable[[#This Row],[Název]],"")</f>
        <v>Tryska pro SOLDOS-V3, čerpadlo soli</v>
      </c>
      <c r="C114" s="1">
        <f ca="1">IF(Table9[[#This Row],[Code]]&lt;&gt;"",[1]!KalkulaceTable[[#This Row],[cena P1 CZ]],"")</f>
        <v>6172.99</v>
      </c>
      <c r="D114" s="2">
        <f ca="1">IF(Table9[[#This Row],[Code]]&lt;&gt;"",[1]!KalkulaceTable[[#This Row],[cena P1 SK]],"")</f>
        <v>245.3</v>
      </c>
    </row>
    <row r="115" spans="1:4" x14ac:dyDescent="0.3">
      <c r="A115" t="str">
        <f>IFERROR(IF([1]!KalkulaceTable[[#This Row],[Kód]]&lt;&gt;0,[1]!KalkulaceTable[[#This Row],[Kód]],""),"")</f>
        <v>FSC14</v>
      </c>
      <c r="B115" t="str">
        <f ca="1">IF(Table9[[#This Row],[Code]]&lt;&gt;"",[1]!KalkulaceTable[[#This Row],[Název]],"")</f>
        <v>Nerezové madlo k ochlazovacímu bazénu ROCKY</v>
      </c>
      <c r="C115" s="1">
        <f ca="1">IF(Table9[[#This Row],[Code]]&lt;&gt;"",[1]!KalkulaceTable[[#This Row],[cena P1 CZ]],"")</f>
        <v>8909.99</v>
      </c>
      <c r="D115" s="2">
        <f ca="1">IF(Table9[[#This Row],[Code]]&lt;&gt;"",[1]!KalkulaceTable[[#This Row],[cena P1 SK]],"")</f>
        <v>354.15000000000003</v>
      </c>
    </row>
    <row r="116" spans="1:4" x14ac:dyDescent="0.3">
      <c r="A116" t="str">
        <f>IFERROR(IF([1]!KalkulaceTable[[#This Row],[Kód]]&lt;&gt;0,[1]!KalkulaceTable[[#This Row],[Kód]],""),"")</f>
        <v>FS158</v>
      </c>
      <c r="B116" t="str">
        <f ca="1">IF(Table9[[#This Row],[Code]]&lt;&gt;"",[1]!KalkulaceTable[[#This Row],[Název]],"")</f>
        <v>Schůdky k ochlazovací kádi - celodřevěné cedr</v>
      </c>
      <c r="C116" s="1">
        <f ca="1">IF(Table9[[#This Row],[Code]]&lt;&gt;"",[1]!KalkulaceTable[[#This Row],[cena P1 CZ]],"")</f>
        <v>6346.99</v>
      </c>
      <c r="D116" s="2">
        <f ca="1">IF(Table9[[#This Row],[Code]]&lt;&gt;"",[1]!KalkulaceTable[[#This Row],[cena P1 SK]],"")</f>
        <v>252.3</v>
      </c>
    </row>
    <row r="117" spans="1:4" x14ac:dyDescent="0.3">
      <c r="A117" t="str">
        <f>IFERROR(IF([1]!KalkulaceTable[[#This Row],[Kód]]&lt;&gt;0,[1]!KalkulaceTable[[#This Row],[Kód]],""),"")</f>
        <v>FS65</v>
      </c>
      <c r="B117" t="str">
        <f ca="1">IF(Table9[[#This Row],[Code]]&lt;&gt;"",[1]!KalkulaceTable[[#This Row],[Název]],"")</f>
        <v>Relaxační lehátko Comfort, polohovatelné, dřevo/hliník</v>
      </c>
      <c r="C117" s="1">
        <f ca="1">IF(Table9[[#This Row],[Code]]&lt;&gt;"",[1]!KalkulaceTable[[#This Row],[cena P1 CZ]],"")</f>
        <v>6574.99</v>
      </c>
      <c r="D117" s="2">
        <f ca="1">IF(Table9[[#This Row],[Code]]&lt;&gt;"",[1]!KalkulaceTable[[#This Row],[cena P1 SK]],"")</f>
        <v>261.35000000000002</v>
      </c>
    </row>
    <row r="118" spans="1:4" x14ac:dyDescent="0.3">
      <c r="A118" t="str">
        <f>IFERROR(IF([1]!KalkulaceTable[[#This Row],[Kód]]&lt;&gt;0,[1]!KalkulaceTable[[#This Row],[Kód]],""),"")</f>
        <v>FS386</v>
      </c>
      <c r="B118" t="str">
        <f ca="1">IF(Table9[[#This Row],[Code]]&lt;&gt;"",[1]!KalkulaceTable[[#This Row],[Název]],"")</f>
        <v>Relaxační polohovací lehátko, nerez</v>
      </c>
      <c r="C118" s="1">
        <f ca="1">IF(Table9[[#This Row],[Code]]&lt;&gt;"",[1]!KalkulaceTable[[#This Row],[cena P1 CZ]],"")</f>
        <v>7408.99</v>
      </c>
      <c r="D118" s="2">
        <f ca="1">IF(Table9[[#This Row],[Code]]&lt;&gt;"",[1]!KalkulaceTable[[#This Row],[cena P1 SK]],"")</f>
        <v>294.5</v>
      </c>
    </row>
    <row r="119" spans="1:4" x14ac:dyDescent="0.3">
      <c r="A119" t="str">
        <f>IFERROR(IF([1]!KalkulaceTable[[#This Row],[Kód]]&lt;&gt;0,[1]!KalkulaceTable[[#This Row],[Kód]],""),"")</f>
        <v>FS360</v>
      </c>
      <c r="B119" t="str">
        <f ca="1">IF(Table9[[#This Row],[Code]]&lt;&gt;"",[1]!KalkulaceTable[[#This Row],[Název]],"")</f>
        <v>Regulace, řídící jednotka FS Easy</v>
      </c>
      <c r="C119" s="1">
        <f ca="1">IF(Table9[[#This Row],[Code]]&lt;&gt;"",[1]!KalkulaceTable[[#This Row],[cena P1 CZ]],"")</f>
        <v>7730.99</v>
      </c>
      <c r="D119" s="2">
        <f ca="1">IF(Table9[[#This Row],[Code]]&lt;&gt;"",[1]!KalkulaceTable[[#This Row],[cena P1 SK]],"")</f>
        <v>307.3</v>
      </c>
    </row>
    <row r="120" spans="1:4" x14ac:dyDescent="0.3">
      <c r="A120" t="str">
        <f>IFERROR(IF([1]!KalkulaceTable[[#This Row],[Kód]]&lt;&gt;0,[1]!KalkulaceTable[[#This Row],[Kód]],""),"")</f>
        <v>FSC01A</v>
      </c>
      <c r="B120" t="str">
        <f ca="1">IF(Table9[[#This Row],[Code]]&lt;&gt;"",[1]!KalkulaceTable[[#This Row],[Název]],"")</f>
        <v>Ochlazovací bazén ROCKY</v>
      </c>
      <c r="C120" s="1">
        <f ca="1">IF(Table9[[#This Row],[Code]]&lt;&gt;"",[1]!KalkulaceTable[[#This Row],[cena P1 CZ]],"")</f>
        <v>82157.990000000005</v>
      </c>
      <c r="D120" s="2">
        <f ca="1">IF(Table9[[#This Row],[Code]]&lt;&gt;"",[1]!KalkulaceTable[[#This Row],[cena P1 SK]],"")</f>
        <v>3266.05</v>
      </c>
    </row>
    <row r="121" spans="1:4" x14ac:dyDescent="0.3">
      <c r="A121" t="str">
        <f>IFERROR(IF([1]!KalkulaceTable[[#This Row],[Kód]]&lt;&gt;0,[1]!KalkulaceTable[[#This Row],[Kód]],""),"")</f>
        <v>FSC01C</v>
      </c>
      <c r="B121" t="str">
        <f ca="1">IF(Table9[[#This Row],[Code]]&lt;&gt;"",[1]!KalkulaceTable[[#This Row],[Název]],"")</f>
        <v>Ochlazovací bazén ROCKY pro komerční wellness</v>
      </c>
      <c r="C121" s="1">
        <f ca="1">IF(Table9[[#This Row],[Code]]&lt;&gt;"",[1]!KalkulaceTable[[#This Row],[cena P1 CZ]],"")</f>
        <v>163833.99</v>
      </c>
      <c r="D121" s="2">
        <f ca="1">IF(Table9[[#This Row],[Code]]&lt;&gt;"",[1]!KalkulaceTable[[#This Row],[cena P1 SK]],"")</f>
        <v>6513</v>
      </c>
    </row>
    <row r="122" spans="1:4" x14ac:dyDescent="0.3">
      <c r="A122" t="str">
        <f>IFERROR(IF([1]!KalkulaceTable[[#This Row],[Kód]]&lt;&gt;0,[1]!KalkulaceTable[[#This Row],[Kód]],""),"")</f>
        <v>FSC01B</v>
      </c>
      <c r="B122" t="str">
        <f ca="1">IF(Table9[[#This Row],[Code]]&lt;&gt;"",[1]!KalkulaceTable[[#This Row],[Název]],"")</f>
        <v>Ochlazovací bazén ROCKY s LED osvětlením</v>
      </c>
      <c r="C122" s="1">
        <f ca="1">IF(Table9[[#This Row],[Code]]&lt;&gt;"",[1]!KalkulaceTable[[#This Row],[cena P1 CZ]],"")</f>
        <v>94265.99</v>
      </c>
      <c r="D122" s="2">
        <f ca="1">IF(Table9[[#This Row],[Code]]&lt;&gt;"",[1]!KalkulaceTable[[#This Row],[cena P1 SK]],"")</f>
        <v>3747.4</v>
      </c>
    </row>
    <row r="123" spans="1:4" x14ac:dyDescent="0.3">
      <c r="A123" t="str">
        <f>IFERROR(IF([1]!KalkulaceTable[[#This Row],[Kód]]&lt;&gt;0,[1]!KalkulaceTable[[#This Row],[Kód]],""),"")</f>
        <v>FSC01</v>
      </c>
      <c r="B123" t="str">
        <f ca="1">IF(Table9[[#This Row],[Code]]&lt;&gt;"",[1]!KalkulaceTable[[#This Row],[Název]],"")</f>
        <v>Ochlazovací bazén ROCKY, skořepina</v>
      </c>
      <c r="C123" s="1">
        <f ca="1">IF(Table9[[#This Row],[Code]]&lt;&gt;"",[1]!KalkulaceTable[[#This Row],[cena P1 CZ]],"")</f>
        <v>53675.99</v>
      </c>
      <c r="D123" s="2">
        <f ca="1">IF(Table9[[#This Row],[Code]]&lt;&gt;"",[1]!KalkulaceTable[[#This Row],[cena P1 SK]],"")</f>
        <v>2133.75</v>
      </c>
    </row>
    <row r="124" spans="1:4" x14ac:dyDescent="0.3">
      <c r="A124" t="str">
        <f>IFERROR(IF([1]!KalkulaceTable[[#This Row],[Kód]]&lt;&gt;0,[1]!KalkulaceTable[[#This Row],[Kód]],""),"")</f>
        <v>FSC15A</v>
      </c>
      <c r="B124" t="str">
        <f ca="1">IF(Table9[[#This Row],[Code]]&lt;&gt;"",[1]!KalkulaceTable[[#This Row],[Název]],"")</f>
        <v>Ochlazovací káď BUDFITTER, antracitová šedá</v>
      </c>
      <c r="C124" s="1">
        <f ca="1">IF(Table9[[#This Row],[Code]]&lt;&gt;"",[1]!KalkulaceTable[[#This Row],[cena P1 CZ]],"")</f>
        <v>22602.99</v>
      </c>
      <c r="D124" s="2">
        <f ca="1">IF(Table9[[#This Row],[Code]]&lt;&gt;"",[1]!KalkulaceTable[[#This Row],[cena P1 SK]],"")</f>
        <v>898.55000000000007</v>
      </c>
    </row>
    <row r="125" spans="1:4" x14ac:dyDescent="0.3">
      <c r="A125" t="str">
        <f>IFERROR(IF([1]!KalkulaceTable[[#This Row],[Kód]]&lt;&gt;0,[1]!KalkulaceTable[[#This Row],[Kód]],""),"")</f>
        <v>FSC15B</v>
      </c>
      <c r="B125" t="str">
        <f ca="1">IF(Table9[[#This Row],[Code]]&lt;&gt;"",[1]!KalkulaceTable[[#This Row],[Název]],"")</f>
        <v>Ochlazovací káď BUDFITTER, bílá</v>
      </c>
      <c r="C125" s="1">
        <f ca="1">IF(Table9[[#This Row],[Code]]&lt;&gt;"",[1]!KalkulaceTable[[#This Row],[cena P1 CZ]],"")</f>
        <v>22602.99</v>
      </c>
      <c r="D125" s="2">
        <f ca="1">IF(Table9[[#This Row],[Code]]&lt;&gt;"",[1]!KalkulaceTable[[#This Row],[cena P1 SK]],"")</f>
        <v>898.55000000000007</v>
      </c>
    </row>
    <row r="126" spans="1:4" x14ac:dyDescent="0.3">
      <c r="A126" t="str">
        <f>IFERROR(IF([1]!KalkulaceTable[[#This Row],[Kód]]&lt;&gt;0,[1]!KalkulaceTable[[#This Row],[Kód]],""),"")</f>
        <v>FSC15B-0</v>
      </c>
      <c r="B126" t="str">
        <f ca="1">IF(Table9[[#This Row],[Code]]&lt;&gt;"",[1]!KalkulaceTable[[#This Row],[Název]],"")</f>
        <v>Ochlazovací káď BUDFITTER, bílá, bez víka</v>
      </c>
      <c r="C126" s="1">
        <f ca="1">IF(Table9[[#This Row],[Code]]&lt;&gt;"",[1]!KalkulaceTable[[#This Row],[cena P1 CZ]],"")</f>
        <v>18924.990000000002</v>
      </c>
      <c r="D126" s="2">
        <f ca="1">IF(Table9[[#This Row],[Code]]&lt;&gt;"",[1]!KalkulaceTable[[#This Row],[cena P1 SK]],"")</f>
        <v>752.35</v>
      </c>
    </row>
    <row r="127" spans="1:4" x14ac:dyDescent="0.3">
      <c r="A127" t="str">
        <f>IFERROR(IF([1]!KalkulaceTable[[#This Row],[Kód]]&lt;&gt;0,[1]!KalkulaceTable[[#This Row],[Kód]],""),"")</f>
        <v>FSW176</v>
      </c>
      <c r="B127" t="str">
        <f ca="1">IF(Table9[[#This Row],[Code]]&lt;&gt;"",[1]!KalkulaceTable[[#This Row],[Název]],"")</f>
        <v>6 x 5l Politainer solný roztok pro SOLDOS + 6 x dezinfekční tableta</v>
      </c>
      <c r="C127" s="1">
        <f ca="1">IF(Table9[[#This Row],[Code]]&lt;&gt;"",[1]!KalkulaceTable[[#This Row],[cena P1 CZ]],"")</f>
        <v>8365.99</v>
      </c>
      <c r="D127" s="2">
        <f ca="1">IF(Table9[[#This Row],[Code]]&lt;&gt;"",[1]!KalkulaceTable[[#This Row],[cena P1 SK]],"")</f>
        <v>332</v>
      </c>
    </row>
    <row r="128" spans="1:4" x14ac:dyDescent="0.3">
      <c r="A128" t="str">
        <f>IFERROR(IF([1]!KalkulaceTable[[#This Row],[Kód]]&lt;&gt;0,[1]!KalkulaceTable[[#This Row],[Kód]],""),"")</f>
        <v>KAMB11</v>
      </c>
      <c r="B128" t="str">
        <f ca="1">IF(Table9[[#This Row],[Code]]&lt;&gt;"",[1]!KalkulaceTable[[#This Row],[Název]],"")</f>
        <v>Víko k ochlazovací kádi KAMBALA 130x79cm, překližka</v>
      </c>
      <c r="C128" s="1">
        <f ca="1">IF(Table9[[#This Row],[Code]]&lt;&gt;"",[1]!KalkulaceTable[[#This Row],[cena P1 CZ]],"")</f>
        <v>9446.99</v>
      </c>
      <c r="D128" s="2">
        <f ca="1">IF(Table9[[#This Row],[Code]]&lt;&gt;"",[1]!KalkulaceTable[[#This Row],[cena P1 SK]],"")</f>
        <v>369.95000000000005</v>
      </c>
    </row>
    <row r="129" spans="1:4" x14ac:dyDescent="0.3">
      <c r="A129" t="str">
        <f>IFERROR(IF([1]!KalkulaceTable[[#This Row],[Kód]]&lt;&gt;0,[1]!KalkulaceTable[[#This Row],[Kód]],""),"")</f>
        <v>SP02</v>
      </c>
      <c r="B129" t="str">
        <f ca="1">IF(Table9[[#This Row],[Code]]&lt;&gt;"",[1]!KalkulaceTable[[#This Row],[Název]],"")</f>
        <v>Lehátko RELAX, thermoosika</v>
      </c>
      <c r="C129" s="1">
        <f ca="1">IF(Table9[[#This Row],[Code]]&lt;&gt;"",[1]!KalkulaceTable[[#This Row],[cena P1 CZ]],"")</f>
        <v>9566.99</v>
      </c>
      <c r="D129" s="2">
        <f ca="1">IF(Table9[[#This Row],[Code]]&lt;&gt;"",[1]!KalkulaceTable[[#This Row],[cena P1 SK]],"")</f>
        <v>380.3</v>
      </c>
    </row>
    <row r="130" spans="1:4" x14ac:dyDescent="0.3">
      <c r="A130" t="str">
        <f>IFERROR(IF([1]!KalkulaceTable[[#This Row],[Kód]]&lt;&gt;0,[1]!KalkulaceTable[[#This Row],[Kód]],""),"")</f>
        <v>KAMB02</v>
      </c>
      <c r="B130" t="str">
        <f ca="1">IF(Table9[[#This Row],[Code]]&lt;&gt;"",[1]!KalkulaceTable[[#This Row],[Název]],"")</f>
        <v>Oplachové interiérové vědro KAMBALA, 18l</v>
      </c>
      <c r="C130" s="1">
        <f ca="1">IF(Table9[[#This Row],[Code]]&lt;&gt;"",[1]!KalkulaceTable[[#This Row],[cena P1 CZ]],"")</f>
        <v>10381.99</v>
      </c>
      <c r="D130" s="2">
        <f ca="1">IF(Table9[[#This Row],[Code]]&lt;&gt;"",[1]!KalkulaceTable[[#This Row],[cena P1 SK]],"")</f>
        <v>407.55</v>
      </c>
    </row>
    <row r="131" spans="1:4" x14ac:dyDescent="0.3">
      <c r="A131" t="str">
        <f>IFERROR(IF([1]!KalkulaceTable[[#This Row],[Kód]]&lt;&gt;0,[1]!KalkulaceTable[[#This Row],[Kód]],""),"")</f>
        <v>K-MAXI</v>
      </c>
      <c r="B131" t="str">
        <f ca="1">IF(Table9[[#This Row],[Code]]&lt;&gt;"",[1]!KalkulaceTable[[#This Row],[Název]],"")</f>
        <v>Ochlazovací káď MAX1, KAMBALA</v>
      </c>
      <c r="C131" s="1">
        <f ca="1">IF(Table9[[#This Row],[Code]]&lt;&gt;"",[1]!KalkulaceTable[[#This Row],[cena P1 CZ]],"")</f>
        <v>36963.99</v>
      </c>
      <c r="D131" s="2">
        <f ca="1">IF(Table9[[#This Row],[Code]]&lt;&gt;"",[1]!KalkulaceTable[[#This Row],[cena P1 SK]],"")</f>
        <v>1469.4</v>
      </c>
    </row>
    <row r="132" spans="1:4" x14ac:dyDescent="0.3">
      <c r="A132" t="str">
        <f>IFERROR(IF([1]!KalkulaceTable[[#This Row],[Kód]]&lt;&gt;0,[1]!KalkulaceTable[[#This Row],[Kód]],""),"")</f>
        <v>K-MAX</v>
      </c>
      <c r="B132" t="str">
        <f ca="1">IF(Table9[[#This Row],[Code]]&lt;&gt;"",[1]!KalkulaceTable[[#This Row],[Název]],"")</f>
        <v>Ochlazovací káď MAX1, olše</v>
      </c>
      <c r="C132" s="1">
        <f ca="1">IF(Table9[[#This Row],[Code]]&lt;&gt;"",[1]!KalkulaceTable[[#This Row],[cena P1 CZ]],"")</f>
        <v>29443.99</v>
      </c>
      <c r="D132" s="2">
        <f ca="1">IF(Table9[[#This Row],[Code]]&lt;&gt;"",[1]!KalkulaceTable[[#This Row],[cena P1 SK]],"")</f>
        <v>1170.5</v>
      </c>
    </row>
    <row r="133" spans="1:4" x14ac:dyDescent="0.3">
      <c r="A133" t="str">
        <f>IFERROR(IF([1]!KalkulaceTable[[#This Row],[Kód]]&lt;&gt;0,[1]!KalkulaceTable[[#This Row],[Kód]],""),"")</f>
        <v>K-MAXI2</v>
      </c>
      <c r="B133" t="str">
        <f ca="1">IF(Table9[[#This Row],[Code]]&lt;&gt;"",[1]!KalkulaceTable[[#This Row],[Název]],"")</f>
        <v>Ochlazovací káď MAX2, KAMBALA</v>
      </c>
      <c r="C133" s="1">
        <f ca="1">IF(Table9[[#This Row],[Code]]&lt;&gt;"",[1]!KalkulaceTable[[#This Row],[cena P1 CZ]],"")</f>
        <v>51791.99</v>
      </c>
      <c r="D133" s="2">
        <f ca="1">IF(Table9[[#This Row],[Code]]&lt;&gt;"",[1]!KalkulaceTable[[#This Row],[cena P1 SK]],"")</f>
        <v>2058.9</v>
      </c>
    </row>
    <row r="134" spans="1:4" x14ac:dyDescent="0.3">
      <c r="A134" t="str">
        <f>IFERROR(IF([1]!KalkulaceTable[[#This Row],[Kód]]&lt;&gt;0,[1]!KalkulaceTable[[#This Row],[Kód]],""),"")</f>
        <v>K-MAX2</v>
      </c>
      <c r="B134" t="str">
        <f ca="1">IF(Table9[[#This Row],[Code]]&lt;&gt;"",[1]!KalkulaceTable[[#This Row],[Název]],"")</f>
        <v>Ochlazovací káď MAX2, olše</v>
      </c>
      <c r="C134" s="1">
        <f ca="1">IF(Table9[[#This Row],[Code]]&lt;&gt;"",[1]!KalkulaceTable[[#This Row],[cena P1 CZ]],"")</f>
        <v>40645.99</v>
      </c>
      <c r="D134" s="2">
        <f ca="1">IF(Table9[[#This Row],[Code]]&lt;&gt;"",[1]!KalkulaceTable[[#This Row],[cena P1 SK]],"")</f>
        <v>1615.8000000000002</v>
      </c>
    </row>
    <row r="135" spans="1:4" x14ac:dyDescent="0.3">
      <c r="A135" t="str">
        <f>IFERROR(IF([1]!KalkulaceTable[[#This Row],[Kód]]&lt;&gt;0,[1]!KalkulaceTable[[#This Row],[Kód]],""),"")</f>
        <v>FS500</v>
      </c>
      <c r="B135" t="str">
        <f ca="1">IF(Table9[[#This Row],[Code]]&lt;&gt;"",[1]!KalkulaceTable[[#This Row],[Název]],"")</f>
        <v>Oplachová sprcha COOLER 35 l – thermowood, nerezová ocel</v>
      </c>
      <c r="C135" s="1">
        <f ca="1">IF(Table9[[#This Row],[Code]]&lt;&gt;"",[1]!KalkulaceTable[[#This Row],[cena P1 CZ]],"")</f>
        <v>14011.99</v>
      </c>
      <c r="D135" s="2">
        <f ca="1">IF(Table9[[#This Row],[Code]]&lt;&gt;"",[1]!KalkulaceTable[[#This Row],[cena P1 SK]],"")</f>
        <v>544.1</v>
      </c>
    </row>
    <row r="136" spans="1:4" x14ac:dyDescent="0.3">
      <c r="A136" t="str">
        <f>IFERROR(IF([1]!KalkulaceTable[[#This Row],[Kód]]&lt;&gt;0,[1]!KalkulaceTable[[#This Row],[Kód]],""),"")</f>
        <v>FS510</v>
      </c>
      <c r="B136" t="str">
        <f ca="1">IF(Table9[[#This Row],[Code]]&lt;&gt;"",[1]!KalkulaceTable[[#This Row],[Název]],"")</f>
        <v>Oplachová sprcha ICEBERG 45 l – nerez a thermo jasan</v>
      </c>
      <c r="C136" s="1">
        <f ca="1">IF(Table9[[#This Row],[Code]]&lt;&gt;"",[1]!KalkulaceTable[[#This Row],[cena P1 CZ]],"")</f>
        <v>18445.990000000002</v>
      </c>
      <c r="D136" s="2">
        <f ca="1">IF(Table9[[#This Row],[Code]]&lt;&gt;"",[1]!KalkulaceTable[[#This Row],[cena P1 SK]],"")</f>
        <v>722.85</v>
      </c>
    </row>
    <row r="137" spans="1:4" x14ac:dyDescent="0.3">
      <c r="A137" t="str">
        <f>IFERROR(IF([1]!KalkulaceTable[[#This Row],[Kód]]&lt;&gt;0,[1]!KalkulaceTable[[#This Row],[Kód]],""),"")</f>
        <v>FS502</v>
      </c>
      <c r="B137" t="str">
        <f ca="1">IF(Table9[[#This Row],[Code]]&lt;&gt;"",[1]!KalkulaceTable[[#This Row],[Název]],"")</f>
        <v>Oplachovací vědro Thermo 20 l - plastová vložká</v>
      </c>
      <c r="C137" s="1">
        <f ca="1">IF(Table9[[#This Row],[Code]]&lt;&gt;"",[1]!KalkulaceTable[[#This Row],[cena P1 CZ]],"")</f>
        <v>3699.99</v>
      </c>
      <c r="D137" s="2">
        <f ca="1">IF(Table9[[#This Row],[Code]]&lt;&gt;"",[1]!KalkulaceTable[[#This Row],[cena P1 SK]],"")</f>
        <v>136.35</v>
      </c>
    </row>
    <row r="138" spans="1:4" x14ac:dyDescent="0.3">
      <c r="A138" t="str">
        <f>IFERROR(IF([1]!KalkulaceTable[[#This Row],[Kód]]&lt;&gt;0,[1]!KalkulaceTable[[#This Row],[Kód]],""),"")</f>
        <v>KAMB03</v>
      </c>
      <c r="B138" t="str">
        <f ca="1">IF(Table9[[#This Row],[Code]]&lt;&gt;"",[1]!KalkulaceTable[[#This Row],[Název]],"")</f>
        <v>Schůdky k ochlazovací kádi KAMBALA</v>
      </c>
      <c r="C138" s="1">
        <f ca="1">IF(Table9[[#This Row],[Code]]&lt;&gt;"",[1]!KalkulaceTable[[#This Row],[cena P1 CZ]],"")</f>
        <v>11128.99</v>
      </c>
      <c r="D138" s="2">
        <f ca="1">IF(Table9[[#This Row],[Code]]&lt;&gt;"",[1]!KalkulaceTable[[#This Row],[cena P1 SK]],"")</f>
        <v>426.05</v>
      </c>
    </row>
    <row r="139" spans="1:4" x14ac:dyDescent="0.3">
      <c r="A139" t="str">
        <f>IFERROR(IF([1]!KalkulaceTable[[#This Row],[Kód]]&lt;&gt;0,[1]!KalkulaceTable[[#This Row],[Kód]],""),"")</f>
        <v>FS400</v>
      </c>
      <c r="B139" t="str">
        <f ca="1">IF(Table9[[#This Row],[Code]]&lt;&gt;"",[1]!KalkulaceTable[[#This Row],[Název]],"")</f>
        <v>Solární sprcha - Compact 11l</v>
      </c>
      <c r="C139" s="1">
        <f ca="1">IF(Table9[[#This Row],[Code]]&lt;&gt;"",[1]!KalkulaceTable[[#This Row],[cena P1 CZ]],"")</f>
        <v>11150.99</v>
      </c>
      <c r="D139" s="2">
        <f ca="1">IF(Table9[[#This Row],[Code]]&lt;&gt;"",[1]!KalkulaceTable[[#This Row],[cena P1 SK]],"")</f>
        <v>443.3</v>
      </c>
    </row>
    <row r="140" spans="1:4" x14ac:dyDescent="0.3">
      <c r="A140" t="str">
        <f>IFERROR(IF([1]!KalkulaceTable[[#This Row],[Kód]]&lt;&gt;0,[1]!KalkulaceTable[[#This Row],[Kód]],""),"")</f>
        <v>FS501</v>
      </c>
      <c r="B140" t="str">
        <f ca="1">IF(Table9[[#This Row],[Code]]&lt;&gt;"",[1]!KalkulaceTable[[#This Row],[Název]],"")</f>
        <v>Oplachové vědro Thermal 20 l – nerezová vložka a úchyt</v>
      </c>
      <c r="C140" s="1">
        <f ca="1">IF(Table9[[#This Row],[Code]]&lt;&gt;"",[1]!KalkulaceTable[[#This Row],[cena P1 CZ]],"")</f>
        <v>6214.99</v>
      </c>
      <c r="D140" s="2">
        <f ca="1">IF(Table9[[#This Row],[Code]]&lt;&gt;"",[1]!KalkulaceTable[[#This Row],[cena P1 SK]],"")</f>
        <v>234.15</v>
      </c>
    </row>
    <row r="141" spans="1:4" x14ac:dyDescent="0.3">
      <c r="A141" t="str">
        <f>IFERROR(IF([1]!KalkulaceTable[[#This Row],[Kód]]&lt;&gt;0,[1]!KalkulaceTable[[#This Row],[Kód]],""),"")</f>
        <v>FS498</v>
      </c>
      <c r="B141" t="str">
        <f ca="1">IF(Table9[[#This Row],[Code]]&lt;&gt;"",[1]!KalkulaceTable[[#This Row],[Název]],"")</f>
        <v>Oplachový válec Steel 20l – nerezová ocel</v>
      </c>
      <c r="C141" s="1">
        <f ca="1">IF(Table9[[#This Row],[Code]]&lt;&gt;"",[1]!KalkulaceTable[[#This Row],[cena P1 CZ]],"")</f>
        <v>7427.99</v>
      </c>
      <c r="D141" s="2">
        <f ca="1">IF(Table9[[#This Row],[Code]]&lt;&gt;"",[1]!KalkulaceTable[[#This Row],[cena P1 SK]],"")</f>
        <v>287.2</v>
      </c>
    </row>
    <row r="142" spans="1:4" x14ac:dyDescent="0.3">
      <c r="A142" t="str">
        <f>IFERROR(IF([1]!KalkulaceTable[[#This Row],[Kód]]&lt;&gt;0,[1]!KalkulaceTable[[#This Row],[Kód]],""),"")</f>
        <v>FS499</v>
      </c>
      <c r="B142" t="str">
        <f ca="1">IF(Table9[[#This Row],[Code]]&lt;&gt;"",[1]!KalkulaceTable[[#This Row],[Název]],"")</f>
        <v>Oplachový válec Thermal 20 l– nerezová ocel</v>
      </c>
      <c r="C142" s="1">
        <f ca="1">IF(Table9[[#This Row],[Code]]&lt;&gt;"",[1]!KalkulaceTable[[#This Row],[cena P1 CZ]],"")</f>
        <v>8447.99</v>
      </c>
      <c r="D142" s="2">
        <f ca="1">IF(Table9[[#This Row],[Code]]&lt;&gt;"",[1]!KalkulaceTable[[#This Row],[cena P1 SK]],"")</f>
        <v>327.75</v>
      </c>
    </row>
    <row r="143" spans="1:4" x14ac:dyDescent="0.3">
      <c r="A143" t="str">
        <f>IFERROR(IF([1]!KalkulaceTable[[#This Row],[Kód]]&lt;&gt;0,[1]!KalkulaceTable[[#This Row],[Kód]],""),"")</f>
        <v>SV03</v>
      </c>
      <c r="B143" t="str">
        <f ca="1">IF(Table9[[#This Row],[Code]]&lt;&gt;"",[1]!KalkulaceTable[[#This Row],[Název]],"")</f>
        <v>Polévací vědro STANDARD, iroko, 22 l</v>
      </c>
      <c r="C143" s="1">
        <f ca="1">IF(Table9[[#This Row],[Code]]&lt;&gt;"",[1]!KalkulaceTable[[#This Row],[cena P1 CZ]],"")</f>
        <v>7388.99</v>
      </c>
      <c r="D143" s="2">
        <f ca="1">IF(Table9[[#This Row],[Code]]&lt;&gt;"",[1]!KalkulaceTable[[#This Row],[cena P1 SK]],"")</f>
        <v>293.75</v>
      </c>
    </row>
    <row r="144" spans="1:4" x14ac:dyDescent="0.3">
      <c r="A144" t="str">
        <f>IFERROR(IF([1]!KalkulaceTable[[#This Row],[Kód]]&lt;&gt;0,[1]!KalkulaceTable[[#This Row],[Kód]],""),"")</f>
        <v>SV02</v>
      </c>
      <c r="B144" t="str">
        <f ca="1">IF(Table9[[#This Row],[Code]]&lt;&gt;"",[1]!KalkulaceTable[[#This Row],[Název]],"")</f>
        <v>Polévací vědro STANDARD, olše, 22 l</v>
      </c>
      <c r="C144" s="1">
        <f ca="1">IF(Table9[[#This Row],[Code]]&lt;&gt;"",[1]!KalkulaceTable[[#This Row],[cena P1 CZ]],"")</f>
        <v>7440.99</v>
      </c>
      <c r="D144" s="2">
        <f ca="1">IF(Table9[[#This Row],[Code]]&lt;&gt;"",[1]!KalkulaceTable[[#This Row],[cena P1 SK]],"")</f>
        <v>295.8</v>
      </c>
    </row>
    <row r="145" spans="1:4" x14ac:dyDescent="0.3">
      <c r="A145" t="str">
        <f>IFERROR(IF([1]!KalkulaceTable[[#This Row],[Kód]]&lt;&gt;0,[1]!KalkulaceTable[[#This Row],[Kód]],""),"")</f>
        <v>SV01</v>
      </c>
      <c r="B145" t="str">
        <f ca="1">IF(Table9[[#This Row],[Code]]&lt;&gt;"",[1]!KalkulaceTable[[#This Row],[Název]],"")</f>
        <v>Polévací vědro STANDARD, tmavá olše, 22 l</v>
      </c>
      <c r="C145" s="1">
        <f ca="1">IF(Table9[[#This Row],[Code]]&lt;&gt;"",[1]!KalkulaceTable[[#This Row],[cena P1 CZ]],"")</f>
        <v>7440.99</v>
      </c>
      <c r="D145" s="2">
        <f ca="1">IF(Table9[[#This Row],[Code]]&lt;&gt;"",[1]!KalkulaceTable[[#This Row],[cena P1 SK]],"")</f>
        <v>295.8</v>
      </c>
    </row>
    <row r="146" spans="1:4" x14ac:dyDescent="0.3">
      <c r="A146" t="str">
        <f>IFERROR(IF([1]!KalkulaceTable[[#This Row],[Kód]]&lt;&gt;0,[1]!KalkulaceTable[[#This Row],[Kód]],""),"")</f>
        <v>FS399</v>
      </c>
      <c r="B146" t="str">
        <f ca="1">IF(Table9[[#This Row],[Code]]&lt;&gt;"",[1]!KalkulaceTable[[#This Row],[Název]],"")</f>
        <v>Thermokryt na HOT TUB tiny</v>
      </c>
      <c r="C146" s="1">
        <f ca="1">IF(Table9[[#This Row],[Code]]&lt;&gt;"",[1]!KalkulaceTable[[#This Row],[cena P1 CZ]],"")</f>
        <v>11732.99</v>
      </c>
      <c r="D146" s="2">
        <f ca="1">IF(Table9[[#This Row],[Code]]&lt;&gt;"",[1]!KalkulaceTable[[#This Row],[cena P1 SK]],"")</f>
        <v>459.90000000000003</v>
      </c>
    </row>
    <row r="147" spans="1:4" x14ac:dyDescent="0.3">
      <c r="A147" t="str">
        <f>IFERROR(IF([1]!KalkulaceTable[[#This Row],[Kód]]&lt;&gt;0,[1]!KalkulaceTable[[#This Row],[Kód]],""),"")</f>
        <v>FSKOB620R</v>
      </c>
      <c r="B147" t="str">
        <f ca="1">IF(Table9[[#This Row],[Code]]&lt;&gt;"",[1]!KalkulaceTable[[#This Row],[Název]],"")</f>
        <v>Kamenná stěna do sauny, břidlice rustikal, 645x1970</v>
      </c>
      <c r="C147" s="1">
        <f ca="1">IF(Table9[[#This Row],[Code]]&lt;&gt;"",[1]!KalkulaceTable[[#This Row],[cena P1 CZ]],"")</f>
        <v>11098.99</v>
      </c>
      <c r="D147" s="2">
        <f ca="1">IF(Table9[[#This Row],[Code]]&lt;&gt;"",[1]!KalkulaceTable[[#This Row],[cena P1 SK]],"")</f>
        <v>441.25</v>
      </c>
    </row>
    <row r="148" spans="1:4" x14ac:dyDescent="0.3">
      <c r="A148" t="str">
        <f>IFERROR(IF([1]!KalkulaceTable[[#This Row],[Kód]]&lt;&gt;0,[1]!KalkulaceTable[[#This Row],[Kód]],""),"")</f>
        <v>FSKOK620W</v>
      </c>
      <c r="B148" t="str">
        <f ca="1">IF(Table9[[#This Row],[Code]]&lt;&gt;"",[1]!KalkulaceTable[[#This Row],[Název]],"")</f>
        <v>Kamenná stěna do sauny, křemenec bílý, 645x1970</v>
      </c>
      <c r="C148" s="1">
        <f ca="1">IF(Table9[[#This Row],[Code]]&lt;&gt;"",[1]!KalkulaceTable[[#This Row],[cena P1 CZ]],"")</f>
        <v>11098.99</v>
      </c>
      <c r="D148" s="2">
        <f ca="1">IF(Table9[[#This Row],[Code]]&lt;&gt;"",[1]!KalkulaceTable[[#This Row],[cena P1 SK]],"")</f>
        <v>441.25</v>
      </c>
    </row>
    <row r="149" spans="1:4" x14ac:dyDescent="0.3">
      <c r="A149" t="str">
        <f>IFERROR(IF([1]!KalkulaceTable[[#This Row],[Kód]]&lt;&gt;0,[1]!KalkulaceTable[[#This Row],[Kód]],""),"")</f>
        <v>FSKOK620P</v>
      </c>
      <c r="B149" t="str">
        <f ca="1">IF(Table9[[#This Row],[Code]]&lt;&gt;"",[1]!KalkulaceTable[[#This Row],[Název]],"")</f>
        <v>Kamenná stěna do sauny, křemenec ružový, 645x1970</v>
      </c>
      <c r="C149" s="1">
        <f ca="1">IF(Table9[[#This Row],[Code]]&lt;&gt;"",[1]!KalkulaceTable[[#This Row],[cena P1 CZ]],"")</f>
        <v>11098.99</v>
      </c>
      <c r="D149" s="2">
        <f ca="1">IF(Table9[[#This Row],[Code]]&lt;&gt;"",[1]!KalkulaceTable[[#This Row],[cena P1 SK]],"")</f>
        <v>441.25</v>
      </c>
    </row>
    <row r="150" spans="1:4" x14ac:dyDescent="0.3">
      <c r="A150" t="str">
        <f>IFERROR(IF([1]!KalkulaceTable[[#This Row],[Kód]]&lt;&gt;0,[1]!KalkulaceTable[[#This Row],[Kód]],""),"")</f>
        <v>FS010</v>
      </c>
      <c r="B150" t="str">
        <f ca="1">IF(Table9[[#This Row],[Code]]&lt;&gt;"",[1]!KalkulaceTable[[#This Row],[Název]],"")</f>
        <v>Regenerační sůl tabletovaná 25 Kg pro FSK, S &amp; C</v>
      </c>
      <c r="C150" s="1">
        <f ca="1">IF(Table9[[#This Row],[Code]]&lt;&gt;"",[1]!KalkulaceTable[[#This Row],[cena P1 CZ]],"")</f>
        <v>276.99</v>
      </c>
      <c r="D150" s="2">
        <f ca="1">IF(Table9[[#This Row],[Code]]&lt;&gt;"",[1]!KalkulaceTable[[#This Row],[cena P1 SK]],"")</f>
        <v>11</v>
      </c>
    </row>
    <row r="151" spans="1:4" x14ac:dyDescent="0.3">
      <c r="A151" t="str">
        <f>IFERROR(IF([1]!KalkulaceTable[[#This Row],[Kód]]&lt;&gt;0,[1]!KalkulaceTable[[#This Row],[Kód]],""),"")</f>
        <v>FSKOK620G</v>
      </c>
      <c r="B151" t="str">
        <f ca="1">IF(Table9[[#This Row],[Code]]&lt;&gt;"",[1]!KalkulaceTable[[#This Row],[Název]],"")</f>
        <v>Kamenná stěna do sauny, křemenec šedý, 645x1970</v>
      </c>
      <c r="C151" s="1">
        <f ca="1">IF(Table9[[#This Row],[Code]]&lt;&gt;"",[1]!KalkulaceTable[[#This Row],[cena P1 CZ]],"")</f>
        <v>11098.99</v>
      </c>
      <c r="D151" s="2">
        <f ca="1">IF(Table9[[#This Row],[Code]]&lt;&gt;"",[1]!KalkulaceTable[[#This Row],[cena P1 SK]],"")</f>
        <v>441.25</v>
      </c>
    </row>
    <row r="152" spans="1:4" x14ac:dyDescent="0.3">
      <c r="A152" t="str">
        <f>IFERROR(IF([1]!KalkulaceTable[[#This Row],[Kód]]&lt;&gt;0,[1]!KalkulaceTable[[#This Row],[Kód]],""),"")</f>
        <v>FSKOK620K</v>
      </c>
      <c r="B152" t="str">
        <f ca="1">IF(Table9[[#This Row],[Code]]&lt;&gt;"",[1]!KalkulaceTable[[#This Row],[Název]],"")</f>
        <v>Kamenná stěna do sauny, křemenec zelený, 645x1970</v>
      </c>
      <c r="C152" s="1">
        <f ca="1">IF(Table9[[#This Row],[Code]]&lt;&gt;"",[1]!KalkulaceTable[[#This Row],[cena P1 CZ]],"")</f>
        <v>11098.99</v>
      </c>
      <c r="D152" s="2">
        <f ca="1">IF(Table9[[#This Row],[Code]]&lt;&gt;"",[1]!KalkulaceTable[[#This Row],[cena P1 SK]],"")</f>
        <v>441.25</v>
      </c>
    </row>
    <row r="153" spans="1:4" x14ac:dyDescent="0.3">
      <c r="A153" t="str">
        <f>IFERROR(IF([1]!KalkulaceTable[[#This Row],[Kód]]&lt;&gt;0,[1]!KalkulaceTable[[#This Row],[Kód]],""),"")</f>
        <v>FS059</v>
      </c>
      <c r="B153" t="str">
        <f ca="1">IF(Table9[[#This Row],[Code]]&lt;&gt;"",[1]!KalkulaceTable[[#This Row],[Název]],"")</f>
        <v>Oplachové exteriérové vědro KAMBALA, 18l</v>
      </c>
      <c r="C153" s="1">
        <f ca="1">IF(Table9[[#This Row],[Code]]&lt;&gt;"",[1]!KalkulaceTable[[#This Row],[cena P1 CZ]],"")</f>
        <v>12502.99</v>
      </c>
      <c r="D153" s="2">
        <f ca="1">IF(Table9[[#This Row],[Code]]&lt;&gt;"",[1]!KalkulaceTable[[#This Row],[cena P1 SK]],"")</f>
        <v>493.1</v>
      </c>
    </row>
    <row r="154" spans="1:4" x14ac:dyDescent="0.3">
      <c r="A154" t="str">
        <f>IFERROR(IF([1]!KalkulaceTable[[#This Row],[Kód]]&lt;&gt;0,[1]!KalkulaceTable[[#This Row],[Kód]],""),"")</f>
        <v>FS509</v>
      </c>
      <c r="B154" t="str">
        <f ca="1">IF(Table9[[#This Row],[Code]]&lt;&gt;"",[1]!KalkulaceTable[[#This Row],[Název]],"")</f>
        <v>Rohové stínítko na lampu Amber se solí – lípa a himálajská sůl</v>
      </c>
      <c r="C154" s="1">
        <f ca="1">IF(Table9[[#This Row],[Code]]&lt;&gt;"",[1]!KalkulaceTable[[#This Row],[cena P1 CZ]],"")</f>
        <v>1687.99</v>
      </c>
      <c r="D154" s="2">
        <f ca="1">IF(Table9[[#This Row],[Code]]&lt;&gt;"",[1]!KalkulaceTable[[#This Row],[cena P1 SK]],"")</f>
        <v>63.650000000000006</v>
      </c>
    </row>
    <row r="155" spans="1:4" x14ac:dyDescent="0.3">
      <c r="A155" t="str">
        <f>IFERROR(IF([1]!KalkulaceTable[[#This Row],[Kód]]&lt;&gt;0,[1]!KalkulaceTable[[#This Row],[Kód]],""),"")</f>
        <v>FS92</v>
      </c>
      <c r="B155" t="str">
        <f ca="1">IF(Table9[[#This Row],[Code]]&lt;&gt;"",[1]!KalkulaceTable[[#This Row],[Název]],"")</f>
        <v>Rohož Laguna, PVC, grafitově šedá 20*20 cm, 25ks/bal</v>
      </c>
      <c r="C155" s="1">
        <f ca="1">IF(Table9[[#This Row],[Code]]&lt;&gt;"",[1]!KalkulaceTable[[#This Row],[cena P1 CZ]],"")</f>
        <v>1418.99</v>
      </c>
      <c r="D155" s="2">
        <f ca="1">IF(Table9[[#This Row],[Code]]&lt;&gt;"",[1]!KalkulaceTable[[#This Row],[cena P1 SK]],"")</f>
        <v>55.25</v>
      </c>
    </row>
    <row r="156" spans="1:4" x14ac:dyDescent="0.3">
      <c r="A156" t="str">
        <f>IFERROR(IF([1]!KalkulaceTable[[#This Row],[Kód]]&lt;&gt;0,[1]!KalkulaceTable[[#This Row],[Kód]],""),"")</f>
        <v>FS91</v>
      </c>
      <c r="B156" t="str">
        <f ca="1">IF(Table9[[#This Row],[Code]]&lt;&gt;"",[1]!KalkulaceTable[[#This Row],[Název]],"")</f>
        <v>Rohož Laguna, PVC, světle béžová 20*20 cm, 25ks/bal</v>
      </c>
      <c r="C156" s="1">
        <f ca="1">IF(Table9[[#This Row],[Code]]&lt;&gt;"",[1]!KalkulaceTable[[#This Row],[cena P1 CZ]],"")</f>
        <v>1384.99</v>
      </c>
      <c r="D156" s="2">
        <f ca="1">IF(Table9[[#This Row],[Code]]&lt;&gt;"",[1]!KalkulaceTable[[#This Row],[cena P1 SK]],"")</f>
        <v>54.95</v>
      </c>
    </row>
    <row r="157" spans="1:4" x14ac:dyDescent="0.3">
      <c r="A157" t="str">
        <f>IFERROR(IF([1]!KalkulaceTable[[#This Row],[Kód]]&lt;&gt;0,[1]!KalkulaceTable[[#This Row],[Kód]],""),"")</f>
        <v>VLUXOR</v>
      </c>
      <c r="B157" t="str">
        <f ca="1">IF(Table9[[#This Row],[Code]]&lt;&gt;"",[1]!KalkulaceTable[[#This Row],[Název]],"")</f>
        <v>Laminátová vložka do kádě LUXOR</v>
      </c>
      <c r="C157" s="1">
        <f ca="1">IF(Table9[[#This Row],[Code]]&lt;&gt;"",[1]!KalkulaceTable[[#This Row],[cena P1 CZ]],"")</f>
        <v>13085.99</v>
      </c>
      <c r="D157" s="2">
        <f ca="1">IF(Table9[[#This Row],[Code]]&lt;&gt;"",[1]!KalkulaceTable[[#This Row],[cena P1 SK]],"")</f>
        <v>520.20000000000005</v>
      </c>
    </row>
    <row r="158" spans="1:4" x14ac:dyDescent="0.3">
      <c r="A158" t="str">
        <f>IFERROR(IF([1]!KalkulaceTable[[#This Row],[Kód]]&lt;&gt;0,[1]!KalkulaceTable[[#This Row],[Kód]],""),"")</f>
        <v>VELEG</v>
      </c>
      <c r="B158" t="str">
        <f ca="1">IF(Table9[[#This Row],[Code]]&lt;&gt;"",[1]!KalkulaceTable[[#This Row],[Název]],"")</f>
        <v>Laminátová vložka do kádě ELEGANCE</v>
      </c>
      <c r="C158" s="1">
        <f ca="1">IF(Table9[[#This Row],[Code]]&lt;&gt;"",[1]!KalkulaceTable[[#This Row],[cena P1 CZ]],"")</f>
        <v>13428.99</v>
      </c>
      <c r="D158" s="2">
        <f ca="1">IF(Table9[[#This Row],[Code]]&lt;&gt;"",[1]!KalkulaceTable[[#This Row],[cena P1 SK]],"")</f>
        <v>533.85</v>
      </c>
    </row>
    <row r="159" spans="1:4" x14ac:dyDescent="0.3">
      <c r="A159" t="str">
        <f>IFERROR(IF([1]!KalkulaceTable[[#This Row],[Kód]]&lt;&gt;0,[1]!KalkulaceTable[[#This Row],[Kód]],""),"")</f>
        <v>FS89</v>
      </c>
      <c r="B159" t="str">
        <f ca="1">IF(Table9[[#This Row],[Code]]&lt;&gt;"",[1]!KalkulaceTable[[#This Row],[Název]],"")</f>
        <v>Rohož Ultima, PVC, světle béžová, šíře 58 cm, cena/m</v>
      </c>
      <c r="C159" s="1">
        <f ca="1">IF(Table9[[#This Row],[Code]]&lt;&gt;"",[1]!KalkulaceTable[[#This Row],[cena P1 CZ]],"")</f>
        <v>1506.99</v>
      </c>
      <c r="D159" s="2">
        <f ca="1">IF(Table9[[#This Row],[Code]]&lt;&gt;"",[1]!KalkulaceTable[[#This Row],[cena P1 SK]],"")</f>
        <v>50.85</v>
      </c>
    </row>
    <row r="160" spans="1:4" x14ac:dyDescent="0.3">
      <c r="A160" t="str">
        <f>IFERROR(IF([1]!KalkulaceTable[[#This Row],[Kód]]&lt;&gt;0,[1]!KalkulaceTable[[#This Row],[Kód]],""),"")</f>
        <v>KAMB10</v>
      </c>
      <c r="B160" t="str">
        <f ca="1">IF(Table9[[#This Row],[Code]]&lt;&gt;"",[1]!KalkulaceTable[[#This Row],[Název]],"")</f>
        <v>Víko k ochlazovací kádi KAMBALA 130x79cm, cedr</v>
      </c>
      <c r="C160" s="1">
        <f ca="1">IF(Table9[[#This Row],[Code]]&lt;&gt;"",[1]!KalkulaceTable[[#This Row],[cena P1 CZ]],"")</f>
        <v>14218.99</v>
      </c>
      <c r="D160" s="2">
        <f ca="1">IF(Table9[[#This Row],[Code]]&lt;&gt;"",[1]!KalkulaceTable[[#This Row],[cena P1 SK]],"")</f>
        <v>559.75</v>
      </c>
    </row>
    <row r="161" spans="1:4" x14ac:dyDescent="0.3">
      <c r="A161" t="str">
        <f>IFERROR(IF([1]!KalkulaceTable[[#This Row],[Kód]]&lt;&gt;0,[1]!KalkulaceTable[[#This Row],[Kód]],""),"")</f>
        <v>FSALO01</v>
      </c>
      <c r="B161" t="str">
        <f ca="1">IF(Table9[[#This Row],[Code]]&lt;&gt;"",[1]!KalkulaceTable[[#This Row],[Název]],"")</f>
        <v>Relaxační lehátko AlphaO Termoosika</v>
      </c>
      <c r="C161" s="1">
        <f ca="1">IF(Table9[[#This Row],[Code]]&lt;&gt;"",[1]!KalkulaceTable[[#This Row],[cena P1 CZ]],"")</f>
        <v>14873.99</v>
      </c>
      <c r="D161" s="2">
        <f ca="1">IF(Table9[[#This Row],[Code]]&lt;&gt;"",[1]!KalkulaceTable[[#This Row],[cena P1 SK]],"")</f>
        <v>591.25</v>
      </c>
    </row>
    <row r="162" spans="1:4" x14ac:dyDescent="0.3">
      <c r="A162" t="str">
        <f>IFERROR(IF([1]!KalkulaceTable[[#This Row],[Kód]]&lt;&gt;0,[1]!KalkulaceTable[[#This Row],[Kód]],""),"")</f>
        <v>FSALO02</v>
      </c>
      <c r="B162" t="str">
        <f ca="1">IF(Table9[[#This Row],[Code]]&lt;&gt;"",[1]!KalkulaceTable[[#This Row],[Název]],"")</f>
        <v>Relaxační lehátko AlphaO Osika</v>
      </c>
      <c r="C162" s="1">
        <f ca="1">IF(Table9[[#This Row],[Code]]&lt;&gt;"",[1]!KalkulaceTable[[#This Row],[cena P1 CZ]],"")</f>
        <v>14873.99</v>
      </c>
      <c r="D162" s="2">
        <f ca="1">IF(Table9[[#This Row],[Code]]&lt;&gt;"",[1]!KalkulaceTable[[#This Row],[cena P1 SK]],"")</f>
        <v>591.25</v>
      </c>
    </row>
    <row r="163" spans="1:4" x14ac:dyDescent="0.3">
      <c r="A163" t="str">
        <f>IFERROR(IF([1]!KalkulaceTable[[#This Row],[Kód]]&lt;&gt;0,[1]!KalkulaceTable[[#This Row],[Kód]],""),"")</f>
        <v>FSALO03</v>
      </c>
      <c r="B163" t="str">
        <f ca="1">IF(Table9[[#This Row],[Code]]&lt;&gt;"",[1]!KalkulaceTable[[#This Row],[Název]],"")</f>
        <v>Relaxační lehátko AlphaO Termoolše</v>
      </c>
      <c r="C163" s="1">
        <f ca="1">IF(Table9[[#This Row],[Code]]&lt;&gt;"",[1]!KalkulaceTable[[#This Row],[cena P1 CZ]],"")</f>
        <v>14873.99</v>
      </c>
      <c r="D163" s="2">
        <f ca="1">IF(Table9[[#This Row],[Code]]&lt;&gt;"",[1]!KalkulaceTable[[#This Row],[cena P1 SK]],"")</f>
        <v>591.25</v>
      </c>
    </row>
    <row r="164" spans="1:4" x14ac:dyDescent="0.3">
      <c r="A164" t="str">
        <f>IFERROR(IF([1]!KalkulaceTable[[#This Row],[Kód]]&lt;&gt;0,[1]!KalkulaceTable[[#This Row],[Kód]],""),"")</f>
        <v>FS270</v>
      </c>
      <c r="B164" t="str">
        <f ca="1">IF(Table9[[#This Row],[Code]]&lt;&gt;"",[1]!KalkulaceTable[[#This Row],[Název]],"")</f>
        <v>Sada oplachové sprchy, chrom</v>
      </c>
      <c r="C164" s="1">
        <f ca="1">IF(Table9[[#This Row],[Code]]&lt;&gt;"",[1]!KalkulaceTable[[#This Row],[cena P1 CZ]],"")</f>
        <v>1694.99</v>
      </c>
      <c r="D164" s="2">
        <f ca="1">IF(Table9[[#This Row],[Code]]&lt;&gt;"",[1]!KalkulaceTable[[#This Row],[cena P1 SK]],"")</f>
        <v>67.350000000000009</v>
      </c>
    </row>
    <row r="165" spans="1:4" x14ac:dyDescent="0.3">
      <c r="A165" t="str">
        <f>IFERROR(IF([1]!KalkulaceTable[[#This Row],[Kód]]&lt;&gt;0,[1]!KalkulaceTable[[#This Row],[Kód]],""),"")</f>
        <v>K-MAX-SCH</v>
      </c>
      <c r="B165" t="str">
        <f ca="1">IF(Table9[[#This Row],[Code]]&lt;&gt;"",[1]!KalkulaceTable[[#This Row],[Název]],"")</f>
        <v>Samostatné schůdky k ochlazovací kádi, olše</v>
      </c>
      <c r="C165" s="1">
        <f ca="1">IF(Table9[[#This Row],[Code]]&lt;&gt;"",[1]!KalkulaceTable[[#This Row],[cena P1 CZ]],"")</f>
        <v>4766.99</v>
      </c>
      <c r="D165" s="2">
        <f ca="1">IF(Table9[[#This Row],[Code]]&lt;&gt;"",[1]!KalkulaceTable[[#This Row],[cena P1 SK]],"")</f>
        <v>189.5</v>
      </c>
    </row>
    <row r="166" spans="1:4" x14ac:dyDescent="0.3">
      <c r="A166" t="str">
        <f>IFERROR(IF([1]!KalkulaceTable[[#This Row],[Kód]]&lt;&gt;0,[1]!KalkulaceTable[[#This Row],[Kód]],""),"")</f>
        <v>FS486</v>
      </c>
      <c r="B166" t="str">
        <f ca="1">IF(Table9[[#This Row],[Code]]&lt;&gt;"",[1]!KalkulaceTable[[#This Row],[Název]],"")</f>
        <v>Sauna Oasis Thermo</v>
      </c>
      <c r="C166" s="1">
        <f ca="1">IF(Table9[[#This Row],[Code]]&lt;&gt;"",[1]!KalkulaceTable[[#This Row],[cena P1 CZ]],"")</f>
        <v>271580.99</v>
      </c>
      <c r="D166" s="2">
        <f ca="1">IF(Table9[[#This Row],[Code]]&lt;&gt;"",[1]!KalkulaceTable[[#This Row],[cena P1 SK]],"")</f>
        <v>9994.85</v>
      </c>
    </row>
    <row r="167" spans="1:4" x14ac:dyDescent="0.3">
      <c r="A167" t="str">
        <f>IFERROR(IF([1]!KalkulaceTable[[#This Row],[Kód]]&lt;&gt;0,[1]!KalkulaceTable[[#This Row],[Kód]],""),"")</f>
        <v>FS507</v>
      </c>
      <c r="B167" t="str">
        <f ca="1">IF(Table9[[#This Row],[Code]]&lt;&gt;"",[1]!KalkulaceTable[[#This Row],[Název]],"")</f>
        <v>Saunový set – přesýpací hodiny a termo-hygrometr - thermowood</v>
      </c>
      <c r="C167" s="1">
        <f ca="1">IF(Table9[[#This Row],[Code]]&lt;&gt;"",[1]!KalkulaceTable[[#This Row],[cena P1 CZ]],"")</f>
        <v>1022.99</v>
      </c>
      <c r="D167" s="2">
        <f ca="1">IF(Table9[[#This Row],[Code]]&lt;&gt;"",[1]!KalkulaceTable[[#This Row],[cena P1 SK]],"")</f>
        <v>39.550000000000004</v>
      </c>
    </row>
    <row r="168" spans="1:4" x14ac:dyDescent="0.3">
      <c r="A168" t="str">
        <f>IFERROR(IF([1]!KalkulaceTable[[#This Row],[Kód]]&lt;&gt;0,[1]!KalkulaceTable[[#This Row],[Kód]],""),"")</f>
        <v>FSALO04</v>
      </c>
      <c r="B168" t="str">
        <f ca="1">IF(Table9[[#This Row],[Code]]&lt;&gt;"",[1]!KalkulaceTable[[#This Row],[Název]],"")</f>
        <v>Relaxační lehátko AlphaO Olše</v>
      </c>
      <c r="C168" s="1">
        <f ca="1">IF(Table9[[#This Row],[Code]]&lt;&gt;"",[1]!KalkulaceTable[[#This Row],[cena P1 CZ]],"")</f>
        <v>14873.99</v>
      </c>
      <c r="D168" s="2">
        <f ca="1">IF(Table9[[#This Row],[Code]]&lt;&gt;"",[1]!KalkulaceTable[[#This Row],[cena P1 SK]],"")</f>
        <v>591.25</v>
      </c>
    </row>
    <row r="169" spans="1:4" x14ac:dyDescent="0.3">
      <c r="A169" t="str">
        <f>IFERROR(IF([1]!KalkulaceTable[[#This Row],[Kód]]&lt;&gt;0,[1]!KalkulaceTable[[#This Row],[Kód]],""),"")</f>
        <v>FSALO05</v>
      </c>
      <c r="B169" t="str">
        <f ca="1">IF(Table9[[#This Row],[Code]]&lt;&gt;"",[1]!KalkulaceTable[[#This Row],[Název]],"")</f>
        <v>Relaxační lehátko AlphaO Termojasan</v>
      </c>
      <c r="C169" s="1">
        <f ca="1">IF(Table9[[#This Row],[Code]]&lt;&gt;"",[1]!KalkulaceTable[[#This Row],[cena P1 CZ]],"")</f>
        <v>14873.99</v>
      </c>
      <c r="D169" s="2">
        <f ca="1">IF(Table9[[#This Row],[Code]]&lt;&gt;"",[1]!KalkulaceTable[[#This Row],[cena P1 SK]],"")</f>
        <v>591.25</v>
      </c>
    </row>
    <row r="170" spans="1:4" x14ac:dyDescent="0.3">
      <c r="A170" t="str">
        <f>IFERROR(IF([1]!KalkulaceTable[[#This Row],[Kód]]&lt;&gt;0,[1]!KalkulaceTable[[#This Row],[Kód]],""),"")</f>
        <v>FSALO06</v>
      </c>
      <c r="B170" t="str">
        <f ca="1">IF(Table9[[#This Row],[Code]]&lt;&gt;"",[1]!KalkulaceTable[[#This Row],[Název]],"")</f>
        <v>Relaxační lehátko AlphaO Radiata</v>
      </c>
      <c r="C170" s="1">
        <f ca="1">IF(Table9[[#This Row],[Code]]&lt;&gt;"",[1]!KalkulaceTable[[#This Row],[cena P1 CZ]],"")</f>
        <v>14873.99</v>
      </c>
      <c r="D170" s="2">
        <f ca="1">IF(Table9[[#This Row],[Code]]&lt;&gt;"",[1]!KalkulaceTable[[#This Row],[cena P1 SK]],"")</f>
        <v>591.25</v>
      </c>
    </row>
    <row r="171" spans="1:4" x14ac:dyDescent="0.3">
      <c r="A171" t="str">
        <f>IFERROR(IF([1]!KalkulaceTable[[#This Row],[Kód]]&lt;&gt;0,[1]!KalkulaceTable[[#This Row],[Kód]],""),"")</f>
        <v>FSALO07</v>
      </c>
      <c r="B171" t="str">
        <f ca="1">IF(Table9[[#This Row],[Code]]&lt;&gt;"",[1]!KalkulaceTable[[#This Row],[Název]],"")</f>
        <v>Relaxační lehátko AlphaO Custom</v>
      </c>
      <c r="C171" s="1">
        <f ca="1">IF(Table9[[#This Row],[Code]]&lt;&gt;"",[1]!KalkulaceTable[[#This Row],[cena P1 CZ]],"")</f>
        <v>14873.99</v>
      </c>
      <c r="D171" s="2">
        <f ca="1">IF(Table9[[#This Row],[Code]]&lt;&gt;"",[1]!KalkulaceTable[[#This Row],[cena P1 SK]],"")</f>
        <v>591.25</v>
      </c>
    </row>
    <row r="172" spans="1:4" x14ac:dyDescent="0.3">
      <c r="A172" t="str">
        <f>IFERROR(IF([1]!KalkulaceTable[[#This Row],[Kód]]&lt;&gt;0,[1]!KalkulaceTable[[#This Row],[Kód]],""),"")</f>
        <v>FS398</v>
      </c>
      <c r="B172" t="str">
        <f ca="1">IF(Table9[[#This Row],[Code]]&lt;&gt;"",[1]!KalkulaceTable[[#This Row],[Název]],"")</f>
        <v>Thermokryt na HOT TUB Comfort Family</v>
      </c>
      <c r="C172" s="1">
        <f ca="1">IF(Table9[[#This Row],[Code]]&lt;&gt;"",[1]!KalkulaceTable[[#This Row],[cena P1 CZ]],"")</f>
        <v>15177.99</v>
      </c>
      <c r="D172" s="2">
        <f ca="1">IF(Table9[[#This Row],[Code]]&lt;&gt;"",[1]!KalkulaceTable[[#This Row],[cena P1 SK]],"")</f>
        <v>600.6</v>
      </c>
    </row>
    <row r="173" spans="1:4" x14ac:dyDescent="0.3">
      <c r="A173" t="str">
        <f>IFERROR(IF([1]!KalkulaceTable[[#This Row],[Kód]]&lt;&gt;0,[1]!KalkulaceTable[[#This Row],[Kód]],""),"")</f>
        <v>KVLUXOR</v>
      </c>
      <c r="B173" t="str">
        <f ca="1">IF(Table9[[#This Row],[Code]]&lt;&gt;"",[1]!KalkulaceTable[[#This Row],[Název]],"")</f>
        <v>Vestavěná ochlazovací káď LUXOR</v>
      </c>
      <c r="C173" s="1">
        <f ca="1">IF(Table9[[#This Row],[Code]]&lt;&gt;"",[1]!KalkulaceTable[[#This Row],[cena P1 CZ]],"")</f>
        <v>16255.99</v>
      </c>
      <c r="D173" s="2">
        <f ca="1">IF(Table9[[#This Row],[Code]]&lt;&gt;"",[1]!KalkulaceTable[[#This Row],[cena P1 SK]],"")</f>
        <v>646.20000000000005</v>
      </c>
    </row>
    <row r="174" spans="1:4" x14ac:dyDescent="0.3">
      <c r="A174" t="str">
        <f>IFERROR(IF([1]!KalkulaceTable[[#This Row],[Kód]]&lt;&gt;0,[1]!KalkulaceTable[[#This Row],[Kód]],""),"")</f>
        <v>NSS02</v>
      </c>
      <c r="B174" t="str">
        <f ca="1">IF(Table9[[#This Row],[Code]]&lt;&gt;"",[1]!KalkulaceTable[[#This Row],[Název]],"")</f>
        <v>Solární sprchový sloup, 180x130x2000mm, 28 l</v>
      </c>
      <c r="C174" s="1">
        <f ca="1">IF(Table9[[#This Row],[Code]]&lt;&gt;"",[1]!KalkulaceTable[[#This Row],[cena P1 CZ]],"")</f>
        <v>16622.990000000002</v>
      </c>
      <c r="D174" s="2">
        <f ca="1">IF(Table9[[#This Row],[Code]]&lt;&gt;"",[1]!KalkulaceTable[[#This Row],[cena P1 SK]],"")</f>
        <v>660.80000000000007</v>
      </c>
    </row>
    <row r="175" spans="1:4" x14ac:dyDescent="0.3">
      <c r="A175" t="str">
        <f>IFERROR(IF([1]!KalkulaceTable[[#This Row],[Kód]]&lt;&gt;0,[1]!KalkulaceTable[[#This Row],[Kód]],""),"")</f>
        <v>FSNS24</v>
      </c>
      <c r="B175" t="str">
        <f ca="1">IF(Table9[[#This Row],[Code]]&lt;&gt;"",[1]!KalkulaceTable[[#This Row],[Název]],"")</f>
        <v>Lehátko s infrapanely, cedr</v>
      </c>
      <c r="C175" s="1">
        <f ca="1">IF(Table9[[#This Row],[Code]]&lt;&gt;"",[1]!KalkulaceTable[[#This Row],[cena P1 CZ]],"")</f>
        <v>17972.990000000002</v>
      </c>
      <c r="D175" s="2">
        <f ca="1">IF(Table9[[#This Row],[Code]]&lt;&gt;"",[1]!KalkulaceTable[[#This Row],[cena P1 SK]],"")</f>
        <v>714.45</v>
      </c>
    </row>
    <row r="176" spans="1:4" x14ac:dyDescent="0.3">
      <c r="A176" t="str">
        <f>IFERROR(IF([1]!KalkulaceTable[[#This Row],[Kód]]&lt;&gt;0,[1]!KalkulaceTable[[#This Row],[Kód]],""),"")</f>
        <v>KVLUXOR-NT</v>
      </c>
      <c r="B176" t="str">
        <f ca="1">IF(Table9[[#This Row],[Code]]&lt;&gt;"",[1]!KalkulaceTable[[#This Row],[Název]],"")</f>
        <v>Vestavěná ochlazovací káď LUXOR s napouštěcí tryskou</v>
      </c>
      <c r="C176" s="1">
        <f ca="1">IF(Table9[[#This Row],[Code]]&lt;&gt;"",[1]!KalkulaceTable[[#This Row],[cena P1 CZ]],"")</f>
        <v>17651.990000000002</v>
      </c>
      <c r="D176" s="2">
        <f ca="1">IF(Table9[[#This Row],[Code]]&lt;&gt;"",[1]!KalkulaceTable[[#This Row],[cena P1 SK]],"")</f>
        <v>701.7</v>
      </c>
    </row>
    <row r="177" spans="1:4" x14ac:dyDescent="0.3">
      <c r="A177" t="str">
        <f>IFERROR(IF([1]!KalkulaceTable[[#This Row],[Kód]]&lt;&gt;0,[1]!KalkulaceTable[[#This Row],[Kód]],""),"")</f>
        <v>FSALS01</v>
      </c>
      <c r="B177" t="str">
        <f ca="1">IF(Table9[[#This Row],[Code]]&lt;&gt;"",[1]!KalkulaceTable[[#This Row],[Název]],"")</f>
        <v>Relaxační lehátko AlphaS Termoosika</v>
      </c>
      <c r="C177" s="1">
        <f ca="1">IF(Table9[[#This Row],[Code]]&lt;&gt;"",[1]!KalkulaceTable[[#This Row],[cena P1 CZ]],"")</f>
        <v>17593.990000000002</v>
      </c>
      <c r="D177" s="2">
        <f ca="1">IF(Table9[[#This Row],[Code]]&lt;&gt;"",[1]!KalkulaceTable[[#This Row],[cena P1 SK]],"")</f>
        <v>699.40000000000009</v>
      </c>
    </row>
    <row r="178" spans="1:4" x14ac:dyDescent="0.3">
      <c r="A178" t="str">
        <f>IFERROR(IF([1]!KalkulaceTable[[#This Row],[Kód]]&lt;&gt;0,[1]!KalkulaceTable[[#This Row],[Kód]],""),"")</f>
        <v>FSALS02</v>
      </c>
      <c r="B178" t="str">
        <f ca="1">IF(Table9[[#This Row],[Code]]&lt;&gt;"",[1]!KalkulaceTable[[#This Row],[Název]],"")</f>
        <v>Relaxační lehátko AlphaS Osika</v>
      </c>
      <c r="C178" s="1">
        <f ca="1">IF(Table9[[#This Row],[Code]]&lt;&gt;"",[1]!KalkulaceTable[[#This Row],[cena P1 CZ]],"")</f>
        <v>17593.990000000002</v>
      </c>
      <c r="D178" s="2">
        <f ca="1">IF(Table9[[#This Row],[Code]]&lt;&gt;"",[1]!KalkulaceTable[[#This Row],[cena P1 SK]],"")</f>
        <v>699.40000000000009</v>
      </c>
    </row>
    <row r="179" spans="1:4" x14ac:dyDescent="0.3">
      <c r="A179" t="str">
        <f>IFERROR(IF([1]!KalkulaceTable[[#This Row],[Kód]]&lt;&gt;0,[1]!KalkulaceTable[[#This Row],[Kód]],""),"")</f>
        <v>FSALS03</v>
      </c>
      <c r="B179" t="str">
        <f ca="1">IF(Table9[[#This Row],[Code]]&lt;&gt;"",[1]!KalkulaceTable[[#This Row],[Název]],"")</f>
        <v>Relaxační lehátko AlphaS Termoolše</v>
      </c>
      <c r="C179" s="1">
        <f ca="1">IF(Table9[[#This Row],[Code]]&lt;&gt;"",[1]!KalkulaceTable[[#This Row],[cena P1 CZ]],"")</f>
        <v>17593.990000000002</v>
      </c>
      <c r="D179" s="2">
        <f ca="1">IF(Table9[[#This Row],[Code]]&lt;&gt;"",[1]!KalkulaceTable[[#This Row],[cena P1 SK]],"")</f>
        <v>699.40000000000009</v>
      </c>
    </row>
    <row r="180" spans="1:4" x14ac:dyDescent="0.3">
      <c r="A180" t="str">
        <f>IFERROR(IF([1]!KalkulaceTable[[#This Row],[Kód]]&lt;&gt;0,[1]!KalkulaceTable[[#This Row],[Kód]],""),"")</f>
        <v>FSALS04</v>
      </c>
      <c r="B180" t="str">
        <f ca="1">IF(Table9[[#This Row],[Code]]&lt;&gt;"",[1]!KalkulaceTable[[#This Row],[Název]],"")</f>
        <v>Relaxační lehátko AlphaS Olše</v>
      </c>
      <c r="C180" s="1">
        <f ca="1">IF(Table9[[#This Row],[Code]]&lt;&gt;"",[1]!KalkulaceTable[[#This Row],[cena P1 CZ]],"")</f>
        <v>17593.990000000002</v>
      </c>
      <c r="D180" s="2">
        <f ca="1">IF(Table9[[#This Row],[Code]]&lt;&gt;"",[1]!KalkulaceTable[[#This Row],[cena P1 SK]],"")</f>
        <v>699.40000000000009</v>
      </c>
    </row>
    <row r="181" spans="1:4" x14ac:dyDescent="0.3">
      <c r="A181" t="str">
        <f>IFERROR(IF([1]!KalkulaceTable[[#This Row],[Kód]]&lt;&gt;0,[1]!KalkulaceTable[[#This Row],[Kód]],""),"")</f>
        <v>FSALS05</v>
      </c>
      <c r="B181" t="str">
        <f ca="1">IF(Table9[[#This Row],[Code]]&lt;&gt;"",[1]!KalkulaceTable[[#This Row],[Název]],"")</f>
        <v>Relaxační lehátko AlphaS Termojasan</v>
      </c>
      <c r="C181" s="1">
        <f ca="1">IF(Table9[[#This Row],[Code]]&lt;&gt;"",[1]!KalkulaceTable[[#This Row],[cena P1 CZ]],"")</f>
        <v>17593.990000000002</v>
      </c>
      <c r="D181" s="2">
        <f ca="1">IF(Table9[[#This Row],[Code]]&lt;&gt;"",[1]!KalkulaceTable[[#This Row],[cena P1 SK]],"")</f>
        <v>699.40000000000009</v>
      </c>
    </row>
    <row r="182" spans="1:4" x14ac:dyDescent="0.3">
      <c r="A182" t="str">
        <f>IFERROR(IF([1]!KalkulaceTable[[#This Row],[Kód]]&lt;&gt;0,[1]!KalkulaceTable[[#This Row],[Kód]],""),"")</f>
        <v>FSALS06</v>
      </c>
      <c r="B182" t="str">
        <f ca="1">IF(Table9[[#This Row],[Code]]&lt;&gt;"",[1]!KalkulaceTable[[#This Row],[Název]],"")</f>
        <v>Relaxační lehátko AlphaS Radiata</v>
      </c>
      <c r="C182" s="1">
        <f ca="1">IF(Table9[[#This Row],[Code]]&lt;&gt;"",[1]!KalkulaceTable[[#This Row],[cena P1 CZ]],"")</f>
        <v>17593.990000000002</v>
      </c>
      <c r="D182" s="2">
        <f ca="1">IF(Table9[[#This Row],[Code]]&lt;&gt;"",[1]!KalkulaceTable[[#This Row],[cena P1 SK]],"")</f>
        <v>699.40000000000009</v>
      </c>
    </row>
    <row r="183" spans="1:4" x14ac:dyDescent="0.3">
      <c r="A183" t="str">
        <f>IFERROR(IF([1]!KalkulaceTable[[#This Row],[Kód]]&lt;&gt;0,[1]!KalkulaceTable[[#This Row],[Kód]],""),"")</f>
        <v>FSALS07</v>
      </c>
      <c r="B183" t="str">
        <f ca="1">IF(Table9[[#This Row],[Code]]&lt;&gt;"",[1]!KalkulaceTable[[#This Row],[Název]],"")</f>
        <v>Relaxační lehátko AlphaS Custom</v>
      </c>
      <c r="C183" s="1">
        <f ca="1">IF(Table9[[#This Row],[Code]]&lt;&gt;"",[1]!KalkulaceTable[[#This Row],[cena P1 CZ]],"")</f>
        <v>17593.990000000002</v>
      </c>
      <c r="D183" s="2">
        <f ca="1">IF(Table9[[#This Row],[Code]]&lt;&gt;"",[1]!KalkulaceTable[[#This Row],[cena P1 SK]],"")</f>
        <v>699.40000000000009</v>
      </c>
    </row>
    <row r="184" spans="1:4" x14ac:dyDescent="0.3">
      <c r="A184" t="str">
        <f>IFERROR(IF([1]!KalkulaceTable[[#This Row],[Kód]]&lt;&gt;0,[1]!KalkulaceTable[[#This Row],[Kód]],""),"")</f>
        <v>FSK10</v>
      </c>
      <c r="B184" t="str">
        <f ca="1">IF(Table9[[#This Row],[Code]]&lt;&gt;"",[1]!KalkulaceTable[[#This Row],[Název]],"")</f>
        <v>Úpravna vody Soft &amp; Clean CS10, regener. katex 10l</v>
      </c>
      <c r="C184" s="1">
        <f ca="1">IF(Table9[[#This Row],[Code]]&lt;&gt;"",[1]!KalkulaceTable[[#This Row],[cena P1 CZ]],"")</f>
        <v>19664.990000000002</v>
      </c>
      <c r="D184" s="2">
        <f ca="1">IF(Table9[[#This Row],[Code]]&lt;&gt;"",[1]!KalkulaceTable[[#This Row],[cena P1 SK]],"")</f>
        <v>781.7</v>
      </c>
    </row>
    <row r="185" spans="1:4" x14ac:dyDescent="0.3">
      <c r="A185" t="str">
        <f>IFERROR(IF([1]!KalkulaceTable[[#This Row],[Kód]]&lt;&gt;0,[1]!KalkulaceTable[[#This Row],[Kód]],""),"")</f>
        <v>FSALT01</v>
      </c>
      <c r="B185" t="str">
        <f ca="1">IF(Table9[[#This Row],[Code]]&lt;&gt;"",[1]!KalkulaceTable[[#This Row],[Název]],"")</f>
        <v>Relaxační lehátko AlphaT Termoosika</v>
      </c>
      <c r="C185" s="1">
        <f ca="1">IF(Table9[[#This Row],[Code]]&lt;&gt;"",[1]!KalkulaceTable[[#This Row],[cena P1 CZ]],"")</f>
        <v>19756.990000000002</v>
      </c>
      <c r="D185" s="2">
        <f ca="1">IF(Table9[[#This Row],[Code]]&lt;&gt;"",[1]!KalkulaceTable[[#This Row],[cena P1 SK]],"")</f>
        <v>785.40000000000009</v>
      </c>
    </row>
    <row r="186" spans="1:4" x14ac:dyDescent="0.3">
      <c r="A186" t="str">
        <f>IFERROR(IF([1]!KalkulaceTable[[#This Row],[Kód]]&lt;&gt;0,[1]!KalkulaceTable[[#This Row],[Kód]],""),"")</f>
        <v>FSALT02</v>
      </c>
      <c r="B186" t="str">
        <f ca="1">IF(Table9[[#This Row],[Code]]&lt;&gt;"",[1]!KalkulaceTable[[#This Row],[Název]],"")</f>
        <v>Relaxační lehátko AlphaT Osika</v>
      </c>
      <c r="C186" s="1">
        <f ca="1">IF(Table9[[#This Row],[Code]]&lt;&gt;"",[1]!KalkulaceTable[[#This Row],[cena P1 CZ]],"")</f>
        <v>19756.990000000002</v>
      </c>
      <c r="D186" s="2">
        <f ca="1">IF(Table9[[#This Row],[Code]]&lt;&gt;"",[1]!KalkulaceTable[[#This Row],[cena P1 SK]],"")</f>
        <v>785.40000000000009</v>
      </c>
    </row>
    <row r="187" spans="1:4" x14ac:dyDescent="0.3">
      <c r="A187" t="str">
        <f>IFERROR(IF([1]!KalkulaceTable[[#This Row],[Kód]]&lt;&gt;0,[1]!KalkulaceTable[[#This Row],[Kód]],""),"")</f>
        <v>FSALT03</v>
      </c>
      <c r="B187" t="str">
        <f ca="1">IF(Table9[[#This Row],[Code]]&lt;&gt;"",[1]!KalkulaceTable[[#This Row],[Název]],"")</f>
        <v>Relaxační lehátko AlphaT Termoolše</v>
      </c>
      <c r="C187" s="1">
        <f ca="1">IF(Table9[[#This Row],[Code]]&lt;&gt;"",[1]!KalkulaceTable[[#This Row],[cena P1 CZ]],"")</f>
        <v>19756.990000000002</v>
      </c>
      <c r="D187" s="2">
        <f ca="1">IF(Table9[[#This Row],[Code]]&lt;&gt;"",[1]!KalkulaceTable[[#This Row],[cena P1 SK]],"")</f>
        <v>785.40000000000009</v>
      </c>
    </row>
    <row r="188" spans="1:4" x14ac:dyDescent="0.3">
      <c r="A188" t="str">
        <f>IFERROR(IF([1]!KalkulaceTable[[#This Row],[Kód]]&lt;&gt;0,[1]!KalkulaceTable[[#This Row],[Kód]],""),"")</f>
        <v>FSALT04</v>
      </c>
      <c r="B188" t="str">
        <f ca="1">IF(Table9[[#This Row],[Code]]&lt;&gt;"",[1]!KalkulaceTable[[#This Row],[Název]],"")</f>
        <v>Relaxační lehátko AlphaT Olše</v>
      </c>
      <c r="C188" s="1">
        <f ca="1">IF(Table9[[#This Row],[Code]]&lt;&gt;"",[1]!KalkulaceTable[[#This Row],[cena P1 CZ]],"")</f>
        <v>19756.990000000002</v>
      </c>
      <c r="D188" s="2">
        <f ca="1">IF(Table9[[#This Row],[Code]]&lt;&gt;"",[1]!KalkulaceTable[[#This Row],[cena P1 SK]],"")</f>
        <v>785.40000000000009</v>
      </c>
    </row>
    <row r="189" spans="1:4" x14ac:dyDescent="0.3">
      <c r="A189" t="str">
        <f>IFERROR(IF([1]!KalkulaceTable[[#This Row],[Kód]]&lt;&gt;0,[1]!KalkulaceTable[[#This Row],[Kód]],""),"")</f>
        <v>FSW176SR</v>
      </c>
      <c r="B189" t="str">
        <f ca="1">IF(Table9[[#This Row],[Code]]&lt;&gt;"",[1]!KalkulaceTable[[#This Row],[Název]],"")</f>
        <v>Solný roztok pro SOLDOS (5l)</v>
      </c>
      <c r="C189" s="1">
        <f ca="1">IF(Table9[[#This Row],[Code]]&lt;&gt;"",[1]!KalkulaceTable[[#This Row],[cena P1 CZ]],"")</f>
        <v>1605.99</v>
      </c>
      <c r="D189" s="2">
        <f ca="1">IF(Table9[[#This Row],[Code]]&lt;&gt;"",[1]!KalkulaceTable[[#This Row],[cena P1 SK]],"")</f>
        <v>62.150000000000006</v>
      </c>
    </row>
    <row r="190" spans="1:4" x14ac:dyDescent="0.3">
      <c r="A190" t="str">
        <f>IFERROR(IF([1]!KalkulaceTable[[#This Row],[Kód]]&lt;&gt;0,[1]!KalkulaceTable[[#This Row],[Kód]],""),"")</f>
        <v>FSALT05</v>
      </c>
      <c r="B190" t="str">
        <f ca="1">IF(Table9[[#This Row],[Code]]&lt;&gt;"",[1]!KalkulaceTable[[#This Row],[Název]],"")</f>
        <v>Relaxační lehátko AlphaT Termojasan</v>
      </c>
      <c r="C190" s="1">
        <f ca="1">IF(Table9[[#This Row],[Code]]&lt;&gt;"",[1]!KalkulaceTable[[#This Row],[cena P1 CZ]],"")</f>
        <v>19756.990000000002</v>
      </c>
      <c r="D190" s="2">
        <f ca="1">IF(Table9[[#This Row],[Code]]&lt;&gt;"",[1]!KalkulaceTable[[#This Row],[cena P1 SK]],"")</f>
        <v>785.40000000000009</v>
      </c>
    </row>
    <row r="191" spans="1:4" x14ac:dyDescent="0.3">
      <c r="A191" t="str">
        <f>IFERROR(IF([1]!KalkulaceTable[[#This Row],[Kód]]&lt;&gt;0,[1]!KalkulaceTable[[#This Row],[Kód]],""),"")</f>
        <v>FSALT06</v>
      </c>
      <c r="B191" t="str">
        <f ca="1">IF(Table9[[#This Row],[Code]]&lt;&gt;"",[1]!KalkulaceTable[[#This Row],[Název]],"")</f>
        <v>Relaxační lehátko AlphaT Radiata</v>
      </c>
      <c r="C191" s="1">
        <f ca="1">IF(Table9[[#This Row],[Code]]&lt;&gt;"",[1]!KalkulaceTable[[#This Row],[cena P1 CZ]],"")</f>
        <v>19756.990000000002</v>
      </c>
      <c r="D191" s="2">
        <f ca="1">IF(Table9[[#This Row],[Code]]&lt;&gt;"",[1]!KalkulaceTable[[#This Row],[cena P1 SK]],"")</f>
        <v>785.40000000000009</v>
      </c>
    </row>
    <row r="192" spans="1:4" x14ac:dyDescent="0.3">
      <c r="A192" t="str">
        <f>IFERROR(IF([1]!KalkulaceTable[[#This Row],[Kód]]&lt;&gt;0,[1]!KalkulaceTable[[#This Row],[Kód]],""),"")</f>
        <v>FSALT07</v>
      </c>
      <c r="B192" t="str">
        <f ca="1">IF(Table9[[#This Row],[Code]]&lt;&gt;"",[1]!KalkulaceTable[[#This Row],[Název]],"")</f>
        <v>Relaxační lehátko AlphaT Custom</v>
      </c>
      <c r="C192" s="1">
        <f ca="1">IF(Table9[[#This Row],[Code]]&lt;&gt;"",[1]!KalkulaceTable[[#This Row],[cena P1 CZ]],"")</f>
        <v>19756.990000000002</v>
      </c>
      <c r="D192" s="2">
        <f ca="1">IF(Table9[[#This Row],[Code]]&lt;&gt;"",[1]!KalkulaceTable[[#This Row],[cena P1 SK]],"")</f>
        <v>785.40000000000009</v>
      </c>
    </row>
    <row r="193" spans="1:4" x14ac:dyDescent="0.3">
      <c r="A193" t="str">
        <f>IFERROR(IF([1]!KalkulaceTable[[#This Row],[Kód]]&lt;&gt;0,[1]!KalkulaceTable[[#This Row],[Kód]],""),"")</f>
        <v>FSC11</v>
      </c>
      <c r="B193" t="str">
        <f ca="1">IF(Table9[[#This Row],[Code]]&lt;&gt;"",[1]!KalkulaceTable[[#This Row],[Název]],"")</f>
        <v>Termoizolační kryt k bazénku ROCKY</v>
      </c>
      <c r="C193" s="1">
        <f ca="1">IF(Table9[[#This Row],[Code]]&lt;&gt;"",[1]!KalkulaceTable[[#This Row],[cena P1 CZ]],"")</f>
        <v>14104.99</v>
      </c>
      <c r="D193" s="2">
        <f ca="1">IF(Table9[[#This Row],[Code]]&lt;&gt;"",[1]!KalkulaceTable[[#This Row],[cena P1 SK]],"")</f>
        <v>560.70000000000005</v>
      </c>
    </row>
    <row r="194" spans="1:4" x14ac:dyDescent="0.3">
      <c r="A194" t="str">
        <f>IFERROR(IF([1]!KalkulaceTable[[#This Row],[Kód]]&lt;&gt;0,[1]!KalkulaceTable[[#This Row],[Kód]],""),"")</f>
        <v>FSK20</v>
      </c>
      <c r="B194" t="str">
        <f ca="1">IF(Table9[[#This Row],[Code]]&lt;&gt;"",[1]!KalkulaceTable[[#This Row],[Název]],"")</f>
        <v>Úpravna vody Soft &amp; Clean CS20, regener. katex 20l</v>
      </c>
      <c r="C194" s="1">
        <f ca="1">IF(Table9[[#This Row],[Code]]&lt;&gt;"",[1]!KalkulaceTable[[#This Row],[cena P1 CZ]],"")</f>
        <v>20191.990000000002</v>
      </c>
      <c r="D194" s="2">
        <f ca="1">IF(Table9[[#This Row],[Code]]&lt;&gt;"",[1]!KalkulaceTable[[#This Row],[cena P1 SK]],"")</f>
        <v>802.7</v>
      </c>
    </row>
    <row r="195" spans="1:4" x14ac:dyDescent="0.3">
      <c r="A195" t="str">
        <f>IFERROR(IF([1]!KalkulaceTable[[#This Row],[Kód]]&lt;&gt;0,[1]!KalkulaceTable[[#This Row],[Kód]],""),"")</f>
        <v>FSK30</v>
      </c>
      <c r="B195" t="str">
        <f ca="1">IF(Table9[[#This Row],[Code]]&lt;&gt;"",[1]!KalkulaceTable[[#This Row],[Název]],"")</f>
        <v>Úpravna vody Soft &amp; Clean CS30, regener. katex 30l</v>
      </c>
      <c r="C195" s="1">
        <f ca="1">IF(Table9[[#This Row],[Code]]&lt;&gt;"",[1]!KalkulaceTable[[#This Row],[cena P1 CZ]],"")</f>
        <v>20963.990000000002</v>
      </c>
      <c r="D195" s="2">
        <f ca="1">IF(Table9[[#This Row],[Code]]&lt;&gt;"",[1]!KalkulaceTable[[#This Row],[cena P1 SK]],"")</f>
        <v>833.35</v>
      </c>
    </row>
    <row r="196" spans="1:4" x14ac:dyDescent="0.3">
      <c r="A196" t="str">
        <f>IFERROR(IF([1]!KalkulaceTable[[#This Row],[Kód]]&lt;&gt;0,[1]!KalkulaceTable[[#This Row],[Kód]],""),"")</f>
        <v>KVELEG</v>
      </c>
      <c r="B196" t="str">
        <f ca="1">IF(Table9[[#This Row],[Code]]&lt;&gt;"",[1]!KalkulaceTable[[#This Row],[Název]],"")</f>
        <v>Vestavěná ochlazovací káď ELEGANCE</v>
      </c>
      <c r="C196" s="1">
        <f ca="1">IF(Table9[[#This Row],[Code]]&lt;&gt;"",[1]!KalkulaceTable[[#This Row],[cena P1 CZ]],"")</f>
        <v>21373.99</v>
      </c>
      <c r="D196" s="2">
        <f ca="1">IF(Table9[[#This Row],[Code]]&lt;&gt;"",[1]!KalkulaceTable[[#This Row],[cena P1 SK]],"")</f>
        <v>849.7</v>
      </c>
    </row>
    <row r="197" spans="1:4" x14ac:dyDescent="0.3">
      <c r="A197" t="str">
        <f>IFERROR(IF([1]!KalkulaceTable[[#This Row],[Kód]]&lt;&gt;0,[1]!KalkulaceTable[[#This Row],[Kód]],""),"")</f>
        <v>FSM1450</v>
      </c>
      <c r="B197" t="str">
        <f ca="1">IF(Table9[[#This Row],[Code]]&lt;&gt;"",[1]!KalkulaceTable[[#This Row],[Název]],"")</f>
        <v>Generátor solné mlhoviny V120 do všech typů saun, 1000 ml</v>
      </c>
      <c r="C197" s="1">
        <f ca="1">IF(Table9[[#This Row],[Code]]&lt;&gt;"",[1]!KalkulaceTable[[#This Row],[cena P1 CZ]],"")</f>
        <v>21917.99</v>
      </c>
      <c r="D197" s="2">
        <f ca="1">IF(Table9[[#This Row],[Code]]&lt;&gt;"",[1]!KalkulaceTable[[#This Row],[cena P1 SK]],"")</f>
        <v>871.1</v>
      </c>
    </row>
    <row r="198" spans="1:4" x14ac:dyDescent="0.3">
      <c r="A198" t="str">
        <f>IFERROR(IF([1]!KalkulaceTable[[#This Row],[Kód]]&lt;&gt;0,[1]!KalkulaceTable[[#This Row],[Kód]],""),"")</f>
        <v>FSK40</v>
      </c>
      <c r="B198" t="str">
        <f ca="1">IF(Table9[[#This Row],[Code]]&lt;&gt;"",[1]!KalkulaceTable[[#This Row],[Název]],"")</f>
        <v>Úpravna vody Soft &amp; Clean CS40, regener. katex 40l</v>
      </c>
      <c r="C198" s="1">
        <f ca="1">IF(Table9[[#This Row],[Code]]&lt;&gt;"",[1]!KalkulaceTable[[#This Row],[cena P1 CZ]],"")</f>
        <v>23172.99</v>
      </c>
      <c r="D198" s="2">
        <f ca="1">IF(Table9[[#This Row],[Code]]&lt;&gt;"",[1]!KalkulaceTable[[#This Row],[cena P1 SK]],"")</f>
        <v>921.15000000000009</v>
      </c>
    </row>
    <row r="199" spans="1:4" x14ac:dyDescent="0.3">
      <c r="A199" t="str">
        <f>IFERROR(IF([1]!KalkulaceTable[[#This Row],[Kód]]&lt;&gt;0,[1]!KalkulaceTable[[#This Row],[Kód]],""),"")</f>
        <v>KVELEG-NT</v>
      </c>
      <c r="B199" t="str">
        <f ca="1">IF(Table9[[#This Row],[Code]]&lt;&gt;"",[1]!KalkulaceTable[[#This Row],[Název]],"")</f>
        <v>Vestavěná ochlazovací káď ELEGANCE s napouštěcí tryskou</v>
      </c>
      <c r="C199" s="1">
        <f ca="1">IF(Table9[[#This Row],[Code]]&lt;&gt;"",[1]!KalkulaceTable[[#This Row],[cena P1 CZ]],"")</f>
        <v>22794.99</v>
      </c>
      <c r="D199" s="2">
        <f ca="1">IF(Table9[[#This Row],[Code]]&lt;&gt;"",[1]!KalkulaceTable[[#This Row],[cena P1 SK]],"")</f>
        <v>906.15000000000009</v>
      </c>
    </row>
    <row r="200" spans="1:4" x14ac:dyDescent="0.3">
      <c r="A200" t="str">
        <f>IFERROR(IF([1]!KalkulaceTable[[#This Row],[Kód]]&lt;&gt;0,[1]!KalkulaceTable[[#This Row],[Kód]],""),"")</f>
        <v>FSK05</v>
      </c>
      <c r="B200" t="str">
        <f ca="1">IF(Table9[[#This Row],[Code]]&lt;&gt;"",[1]!KalkulaceTable[[#This Row],[Název]],"")</f>
        <v>Úpravna vody Soft &amp; Clean CS05, regener. katex 5l</v>
      </c>
      <c r="C200" s="1">
        <f ca="1">IF(Table9[[#This Row],[Code]]&lt;&gt;"",[1]!KalkulaceTable[[#This Row],[cena P1 CZ]],"")</f>
        <v>17919.990000000002</v>
      </c>
      <c r="D200" s="2">
        <f ca="1">IF(Table9[[#This Row],[Code]]&lt;&gt;"",[1]!KalkulaceTable[[#This Row],[cena P1 SK]],"")</f>
        <v>712.35</v>
      </c>
    </row>
    <row r="201" spans="1:4" x14ac:dyDescent="0.3">
      <c r="A201" t="str">
        <f>IFERROR(IF([1]!KalkulaceTable[[#This Row],[Kód]]&lt;&gt;0,[1]!KalkulaceTable[[#This Row],[Kód]],""),"")</f>
        <v>FSKLUXor</v>
      </c>
      <c r="B201" t="str">
        <f ca="1">IF(Table9[[#This Row],[Code]]&lt;&gt;"",[1]!KalkulaceTable[[#This Row],[Název]],"")</f>
        <v>Ochlazovací káď LUXOR</v>
      </c>
      <c r="C201" s="1">
        <f ca="1">IF(Table9[[#This Row],[Code]]&lt;&gt;"",[1]!KalkulaceTable[[#This Row],[cena P1 CZ]],"")</f>
        <v>23953.99</v>
      </c>
      <c r="D201" s="2">
        <f ca="1">IF(Table9[[#This Row],[Code]]&lt;&gt;"",[1]!KalkulaceTable[[#This Row],[cena P1 SK]],"")</f>
        <v>952.2</v>
      </c>
    </row>
    <row r="202" spans="1:4" x14ac:dyDescent="0.3">
      <c r="A202" t="str">
        <f>IFERROR(IF([1]!KalkulaceTable[[#This Row],[Kód]]&lt;&gt;0,[1]!KalkulaceTable[[#This Row],[Kód]],""),"")</f>
        <v>HTEH1</v>
      </c>
      <c r="B202" t="str">
        <f ca="1">IF(Table9[[#This Row],[Code]]&lt;&gt;"",[1]!KalkulaceTable[[#This Row],[Název]],"")</f>
        <v>Externí nerezová kamna na dřevo ke kádi, 15 kW</v>
      </c>
      <c r="C202" s="1">
        <f ca="1">IF(Table9[[#This Row],[Code]]&lt;&gt;"",[1]!KalkulaceTable[[#This Row],[cena P1 CZ]],"")</f>
        <v>23751.99</v>
      </c>
      <c r="D202" s="2">
        <f ca="1">IF(Table9[[#This Row],[Code]]&lt;&gt;"",[1]!KalkulaceTable[[#This Row],[cena P1 SK]],"")</f>
        <v>919.15000000000009</v>
      </c>
    </row>
    <row r="203" spans="1:4" x14ac:dyDescent="0.3">
      <c r="A203" t="str">
        <f>IFERROR(IF([1]!KalkulaceTable[[#This Row],[Kód]]&lt;&gt;0,[1]!KalkulaceTable[[#This Row],[Kód]],""),"")</f>
        <v>NSS01</v>
      </c>
      <c r="B203" t="str">
        <f ca="1">IF(Table9[[#This Row],[Code]]&lt;&gt;"",[1]!KalkulaceTable[[#This Row],[Název]],"")</f>
        <v>Sprchový sloup s 1 hlavicí, 280x280x2000mm</v>
      </c>
      <c r="C203" s="1">
        <f ca="1">IF(Table9[[#This Row],[Code]]&lt;&gt;"",[1]!KalkulaceTable[[#This Row],[cena P1 CZ]],"")</f>
        <v>24294.99</v>
      </c>
      <c r="D203" s="2">
        <f ca="1">IF(Table9[[#This Row],[Code]]&lt;&gt;"",[1]!KalkulaceTable[[#This Row],[cena P1 SK]],"")</f>
        <v>965.80000000000007</v>
      </c>
    </row>
    <row r="204" spans="1:4" x14ac:dyDescent="0.3">
      <c r="A204" t="str">
        <f>IFERROR(IF([1]!KalkulaceTable[[#This Row],[Kód]]&lt;&gt;0,[1]!KalkulaceTable[[#This Row],[Kód]],""),"")</f>
        <v>FSKLUXor-NT</v>
      </c>
      <c r="B204" t="str">
        <f ca="1">IF(Table9[[#This Row],[Code]]&lt;&gt;"",[1]!KalkulaceTable[[#This Row],[Název]],"")</f>
        <v>Ochlazovací káď LUXOR s napouštěcí tryskou</v>
      </c>
      <c r="C204" s="1">
        <f ca="1">IF(Table9[[#This Row],[Code]]&lt;&gt;"",[1]!KalkulaceTable[[#This Row],[cena P1 CZ]],"")</f>
        <v>25382.99</v>
      </c>
      <c r="D204" s="2">
        <f ca="1">IF(Table9[[#This Row],[Code]]&lt;&gt;"",[1]!KalkulaceTable[[#This Row],[cena P1 SK]],"")</f>
        <v>1009</v>
      </c>
    </row>
    <row r="205" spans="1:4" x14ac:dyDescent="0.3">
      <c r="A205" t="str">
        <f>IFERROR(IF([1]!KalkulaceTable[[#This Row],[Kód]]&lt;&gt;0,[1]!KalkulaceTable[[#This Row],[Kód]],""),"")</f>
        <v>FS034</v>
      </c>
      <c r="B205" t="str">
        <f ca="1">IF(Table9[[#This Row],[Code]]&lt;&gt;"",[1]!KalkulaceTable[[#This Row],[Název]],"")</f>
        <v>Vědro FIN-FEEL, polévací, oplachové 20 l, olše</v>
      </c>
      <c r="C205" s="1">
        <f ca="1">IF(Table9[[#This Row],[Code]]&lt;&gt;"",[1]!KalkulaceTable[[#This Row],[cena P1 CZ]],"")</f>
        <v>12584.99</v>
      </c>
      <c r="D205" s="2">
        <f ca="1">IF(Table9[[#This Row],[Code]]&lt;&gt;"",[1]!KalkulaceTable[[#This Row],[cena P1 SK]],"")</f>
        <v>500.25</v>
      </c>
    </row>
    <row r="206" spans="1:4" x14ac:dyDescent="0.3">
      <c r="A206" t="str">
        <f>IFERROR(IF([1]!KalkulaceTable[[#This Row],[Kód]]&lt;&gt;0,[1]!KalkulaceTable[[#This Row],[Kód]],""),"")</f>
        <v>FS504</v>
      </c>
      <c r="B206" t="str">
        <f ca="1">IF(Table9[[#This Row],[Code]]&lt;&gt;"",[1]!KalkulaceTable[[#This Row],[Název]],"")</f>
        <v>Vědro s nerezovou vložkou 5 l – thermo jasan</v>
      </c>
      <c r="C206" s="1">
        <f ca="1">IF(Table9[[#This Row],[Code]]&lt;&gt;"",[1]!KalkulaceTable[[#This Row],[cena P1 CZ]],"")</f>
        <v>1457.99</v>
      </c>
      <c r="D206" s="2">
        <f ca="1">IF(Table9[[#This Row],[Code]]&lt;&gt;"",[1]!KalkulaceTable[[#This Row],[cena P1 SK]],"")</f>
        <v>55.300000000000004</v>
      </c>
    </row>
    <row r="207" spans="1:4" x14ac:dyDescent="0.3">
      <c r="A207" t="str">
        <f>IFERROR(IF([1]!KalkulaceTable[[#This Row],[Kód]]&lt;&gt;0,[1]!KalkulaceTable[[#This Row],[Kód]],""),"")</f>
        <v>FS503</v>
      </c>
      <c r="B207" t="str">
        <f ca="1">IF(Table9[[#This Row],[Code]]&lt;&gt;"",[1]!KalkulaceTable[[#This Row],[Název]],"")</f>
        <v>Vědro Thermo Lípa 5 l - plastová vložka</v>
      </c>
      <c r="C207" s="1">
        <f ca="1">IF(Table9[[#This Row],[Code]]&lt;&gt;"",[1]!KalkulaceTable[[#This Row],[cena P1 CZ]],"")</f>
        <v>1019.99</v>
      </c>
      <c r="D207" s="2">
        <f ca="1">IF(Table9[[#This Row],[Code]]&lt;&gt;"",[1]!KalkulaceTable[[#This Row],[cena P1 SK]],"")</f>
        <v>37.9</v>
      </c>
    </row>
    <row r="208" spans="1:4" x14ac:dyDescent="0.3">
      <c r="A208" t="str">
        <f>IFERROR(IF([1]!KalkulaceTable[[#This Row],[Kód]]&lt;&gt;0,[1]!KalkulaceTable[[#This Row],[Kód]],""),"")</f>
        <v>KAMB12</v>
      </c>
      <c r="B208" t="str">
        <f ca="1">IF(Table9[[#This Row],[Code]]&lt;&gt;"",[1]!KalkulaceTable[[#This Row],[Název]],"")</f>
        <v>Venkovní ochlazovací káď KAMBALA 112x79cm</v>
      </c>
      <c r="C208" s="1">
        <f ca="1">IF(Table9[[#This Row],[Code]]&lt;&gt;"",[1]!KalkulaceTable[[#This Row],[cena P1 CZ]],"")</f>
        <v>63900.99</v>
      </c>
      <c r="D208" s="2">
        <f ca="1">IF(Table9[[#This Row],[Code]]&lt;&gt;"",[1]!KalkulaceTable[[#This Row],[cena P1 SK]],"")</f>
        <v>2458.5500000000002</v>
      </c>
    </row>
    <row r="209" spans="1:4" x14ac:dyDescent="0.3">
      <c r="A209" t="str">
        <f>IFERROR(IF([1]!KalkulaceTable[[#This Row],[Kód]]&lt;&gt;0,[1]!KalkulaceTable[[#This Row],[Kód]],""),"")</f>
        <v>KELEG</v>
      </c>
      <c r="B209" t="str">
        <f ca="1">IF(Table9[[#This Row],[Code]]&lt;&gt;"",[1]!KalkulaceTable[[#This Row],[Název]],"")</f>
        <v>Ochlazovací káď ELEGANCE</v>
      </c>
      <c r="C209" s="1">
        <f ca="1">IF(Table9[[#This Row],[Code]]&lt;&gt;"",[1]!KalkulaceTable[[#This Row],[cena P1 CZ]],"")</f>
        <v>26252.99</v>
      </c>
      <c r="D209" s="2">
        <f ca="1">IF(Table9[[#This Row],[Code]]&lt;&gt;"",[1]!KalkulaceTable[[#This Row],[cena P1 SK]],"")</f>
        <v>1043.6000000000001</v>
      </c>
    </row>
    <row r="210" spans="1:4" x14ac:dyDescent="0.3">
      <c r="A210" t="str">
        <f>IFERROR(IF([1]!KalkulaceTable[[#This Row],[Kód]]&lt;&gt;0,[1]!KalkulaceTable[[#This Row],[Kód]],""),"")</f>
        <v>FS401</v>
      </c>
      <c r="B210" t="str">
        <f ca="1">IF(Table9[[#This Row],[Code]]&lt;&gt;"",[1]!KalkulaceTable[[#This Row],[Název]],"")</f>
        <v>Solární sprcha - Elegant 20l</v>
      </c>
      <c r="C210" s="1">
        <f ca="1">IF(Table9[[#This Row],[Code]]&lt;&gt;"",[1]!KalkulaceTable[[#This Row],[cena P1 CZ]],"")</f>
        <v>27894.99</v>
      </c>
      <c r="D210" s="2">
        <f ca="1">IF(Table9[[#This Row],[Code]]&lt;&gt;"",[1]!KalkulaceTable[[#This Row],[cena P1 SK]],"")</f>
        <v>1108.9000000000001</v>
      </c>
    </row>
    <row r="211" spans="1:4" x14ac:dyDescent="0.3">
      <c r="A211" t="str">
        <f>IFERROR(IF([1]!KalkulaceTable[[#This Row],[Kód]]&lt;&gt;0,[1]!KalkulaceTable[[#This Row],[Kód]],""),"")</f>
        <v>KIRA10</v>
      </c>
      <c r="B211" t="str">
        <f ca="1">IF(Table9[[#This Row],[Code]]&lt;&gt;"",[1]!KalkulaceTable[[#This Row],[Název]],"")</f>
        <v>Venkovní sauna Kirami M down s kamny</v>
      </c>
      <c r="C211" s="1">
        <f ca="1">IF(Table9[[#This Row],[Code]]&lt;&gt;"",[1]!KalkulaceTable[[#This Row],[cena P1 CZ]],"")</f>
        <v>288675.99</v>
      </c>
      <c r="D211" s="2">
        <f ca="1">IF(Table9[[#This Row],[Code]]&lt;&gt;"",[1]!KalkulaceTable[[#This Row],[cena P1 SK]],"")</f>
        <v>11336.75</v>
      </c>
    </row>
    <row r="212" spans="1:4" x14ac:dyDescent="0.3">
      <c r="A212" t="str">
        <f>IFERROR(IF([1]!KalkulaceTable[[#This Row],[Kód]]&lt;&gt;0,[1]!KalkulaceTable[[#This Row],[Kód]],""),"")</f>
        <v>KIRA12</v>
      </c>
      <c r="B212" t="str">
        <f ca="1">IF(Table9[[#This Row],[Code]]&lt;&gt;"",[1]!KalkulaceTable[[#This Row],[Název]],"")</f>
        <v>Venkovní sauna Kirami M Zero - černá</v>
      </c>
      <c r="C212" s="1">
        <f ca="1">IF(Table9[[#This Row],[Code]]&lt;&gt;"",[1]!KalkulaceTable[[#This Row],[cena P1 CZ]],"")</f>
        <v>639740.99</v>
      </c>
      <c r="D212" s="2">
        <f ca="1">IF(Table9[[#This Row],[Code]]&lt;&gt;"",[1]!KalkulaceTable[[#This Row],[cena P1 SK]],"")</f>
        <v>25320.65</v>
      </c>
    </row>
    <row r="213" spans="1:4" x14ac:dyDescent="0.3">
      <c r="A213" t="str">
        <f>IFERROR(IF([1]!KalkulaceTable[[#This Row],[Kód]]&lt;&gt;0,[1]!KalkulaceTable[[#This Row],[Kód]],""),"")</f>
        <v>KIRA11</v>
      </c>
      <c r="B213" t="str">
        <f ca="1">IF(Table9[[#This Row],[Code]]&lt;&gt;"",[1]!KalkulaceTable[[#This Row],[Název]],"")</f>
        <v>Venkovní sauna Kirami M Zero - černá, off-grid</v>
      </c>
      <c r="C213" s="1">
        <f ca="1">IF(Table9[[#This Row],[Code]]&lt;&gt;"",[1]!KalkulaceTable[[#This Row],[cena P1 CZ]],"")</f>
        <v>863403.99</v>
      </c>
      <c r="D213" s="2">
        <f ca="1">IF(Table9[[#This Row],[Code]]&lt;&gt;"",[1]!KalkulaceTable[[#This Row],[cena P1 SK]],"")</f>
        <v>34212</v>
      </c>
    </row>
    <row r="214" spans="1:4" x14ac:dyDescent="0.3">
      <c r="A214" t="str">
        <f>IFERROR(IF([1]!KalkulaceTable[[#This Row],[Kód]]&lt;&gt;0,[1]!KalkulaceTable[[#This Row],[Kód]],""),"")</f>
        <v>FS402</v>
      </c>
      <c r="B214" t="str">
        <f ca="1">IF(Table9[[#This Row],[Code]]&lt;&gt;"",[1]!KalkulaceTable[[#This Row],[Název]],"")</f>
        <v>Solární sprcha - Elegant antracit 20l</v>
      </c>
      <c r="C214" s="1">
        <f ca="1">IF(Table9[[#This Row],[Code]]&lt;&gt;"",[1]!KalkulaceTable[[#This Row],[cena P1 CZ]],"")</f>
        <v>27894.99</v>
      </c>
      <c r="D214" s="2">
        <f ca="1">IF(Table9[[#This Row],[Code]]&lt;&gt;"",[1]!KalkulaceTable[[#This Row],[cena P1 SK]],"")</f>
        <v>1108.9000000000001</v>
      </c>
    </row>
    <row r="215" spans="1:4" x14ac:dyDescent="0.3">
      <c r="A215" t="str">
        <f>IFERROR(IF([1]!KalkulaceTable[[#This Row],[Kód]]&lt;&gt;0,[1]!KalkulaceTable[[#This Row],[Kód]],""),"")</f>
        <v>FSM1750</v>
      </c>
      <c r="B215" t="str">
        <f ca="1">IF(Table9[[#This Row],[Code]]&lt;&gt;"",[1]!KalkulaceTable[[#This Row],[Název]],"")</f>
        <v>Generátor solné mlhoviny V230 do sauny, biosauny a koupelny, 1600 ml</v>
      </c>
      <c r="C215" s="1">
        <f ca="1">IF(Table9[[#This Row],[Code]]&lt;&gt;"",[1]!KalkulaceTable[[#This Row],[cena P1 CZ]],"")</f>
        <v>26345.99</v>
      </c>
      <c r="D215" s="2">
        <f ca="1">IF(Table9[[#This Row],[Code]]&lt;&gt;"",[1]!KalkulaceTable[[#This Row],[cena P1 SK]],"")</f>
        <v>1047.05</v>
      </c>
    </row>
    <row r="216" spans="1:4" x14ac:dyDescent="0.3">
      <c r="A216" t="str">
        <f>IFERROR(IF([1]!KalkulaceTable[[#This Row],[Kód]]&lt;&gt;0,[1]!KalkulaceTable[[#This Row],[Kód]],""),"")</f>
        <v>KELEG-NT</v>
      </c>
      <c r="B216" t="str">
        <f ca="1">IF(Table9[[#This Row],[Code]]&lt;&gt;"",[1]!KalkulaceTable[[#This Row],[Název]],"")</f>
        <v>Ochlazovací káď ELEGANCE s napouštěcí tryskou</v>
      </c>
      <c r="C216" s="1">
        <f ca="1">IF(Table9[[#This Row],[Code]]&lt;&gt;"",[1]!KalkulaceTable[[#This Row],[cena P1 CZ]],"")</f>
        <v>27745.99</v>
      </c>
      <c r="D216" s="2">
        <f ca="1">IF(Table9[[#This Row],[Code]]&lt;&gt;"",[1]!KalkulaceTable[[#This Row],[cena P1 SK]],"")</f>
        <v>1103</v>
      </c>
    </row>
    <row r="217" spans="1:4" x14ac:dyDescent="0.3">
      <c r="A217" t="str">
        <f>IFERROR(IF([1]!KalkulaceTable[[#This Row],[Kód]]&lt;&gt;0,[1]!KalkulaceTable[[#This Row],[Kód]],""),"")</f>
        <v>NSS04</v>
      </c>
      <c r="B217" t="str">
        <f ca="1">IF(Table9[[#This Row],[Code]]&lt;&gt;"",[1]!KalkulaceTable[[#This Row],[Název]],"")</f>
        <v>Sprchový sloup, jehlanový, 200x150x1990mm</v>
      </c>
      <c r="C217" s="1">
        <f ca="1">IF(Table9[[#This Row],[Code]]&lt;&gt;"",[1]!KalkulaceTable[[#This Row],[cena P1 CZ]],"")</f>
        <v>28474.99</v>
      </c>
      <c r="D217" s="2">
        <f ca="1">IF(Table9[[#This Row],[Code]]&lt;&gt;"",[1]!KalkulaceTable[[#This Row],[cena P1 SK]],"")</f>
        <v>1132</v>
      </c>
    </row>
    <row r="218" spans="1:4" x14ac:dyDescent="0.3">
      <c r="A218" t="str">
        <f>IFERROR(IF([1]!KalkulaceTable[[#This Row],[Kód]]&lt;&gt;0,[1]!KalkulaceTable[[#This Row],[Kód]],""),"")</f>
        <v>FS466</v>
      </c>
      <c r="B218" t="str">
        <f ca="1">IF(Table9[[#This Row],[Code]]&lt;&gt;"",[1]!KalkulaceTable[[#This Row],[Název]],"")</f>
        <v>Venkovní sauna Patio XXS</v>
      </c>
      <c r="C218" s="1">
        <f ca="1">IF(Table9[[#This Row],[Code]]&lt;&gt;"",[1]!KalkulaceTable[[#This Row],[cena P1 CZ]],"")</f>
        <v>101329.99</v>
      </c>
      <c r="D218" s="2">
        <f ca="1">IF(Table9[[#This Row],[Code]]&lt;&gt;"",[1]!KalkulaceTable[[#This Row],[cena P1 SK]],"")</f>
        <v>3905.8</v>
      </c>
    </row>
    <row r="219" spans="1:4" x14ac:dyDescent="0.3">
      <c r="A219" t="str">
        <f>IFERROR(IF([1]!KalkulaceTable[[#This Row],[Kód]]&lt;&gt;0,[1]!KalkulaceTable[[#This Row],[Kód]],""),"")</f>
        <v>FSHA01</v>
      </c>
      <c r="B219" t="str">
        <f ca="1">IF(Table9[[#This Row],[Code]]&lt;&gt;"",[1]!KalkulaceTable[[#This Row],[Název]],"")</f>
        <v>Infrasauna Apollon rohová pro 2-3 osoby</v>
      </c>
      <c r="C219" s="1">
        <f ca="1">IF(Table9[[#This Row],[Code]]&lt;&gt;"",[1]!KalkulaceTable[[#This Row],[cena P1 CZ]],"")</f>
        <v>29563.99</v>
      </c>
      <c r="D219" s="2">
        <f ca="1">IF(Table9[[#This Row],[Code]]&lt;&gt;"",[1]!KalkulaceTable[[#This Row],[cena P1 SK]],"")</f>
        <v>1175.25</v>
      </c>
    </row>
    <row r="220" spans="1:4" x14ac:dyDescent="0.3">
      <c r="A220" t="str">
        <f>IFERROR(IF([1]!KalkulaceTable[[#This Row],[Kód]]&lt;&gt;0,[1]!KalkulaceTable[[#This Row],[Kód]],""),"")</f>
        <v>NSS03</v>
      </c>
      <c r="B220" t="str">
        <f ca="1">IF(Table9[[#This Row],[Code]]&lt;&gt;"",[1]!KalkulaceTable[[#This Row],[Název]],"")</f>
        <v>Solární sprchový sloup, 200x2070mm, 60 l</v>
      </c>
      <c r="C220" s="1">
        <f ca="1">IF(Table9[[#This Row],[Code]]&lt;&gt;"",[1]!KalkulaceTable[[#This Row],[cena P1 CZ]],"")</f>
        <v>31215.99</v>
      </c>
      <c r="D220" s="2">
        <f ca="1">IF(Table9[[#This Row],[Code]]&lt;&gt;"",[1]!KalkulaceTable[[#This Row],[cena P1 SK]],"")</f>
        <v>1240.9000000000001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Šumbera</dc:creator>
  <cp:lastModifiedBy>Marek Šumbera</cp:lastModifiedBy>
  <dcterms:created xsi:type="dcterms:W3CDTF">2025-10-31T10:35:33Z</dcterms:created>
  <dcterms:modified xsi:type="dcterms:W3CDTF">2025-10-31T10:37:21Z</dcterms:modified>
</cp:coreProperties>
</file>